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allis SurfaceLaptop\Desktop\"/>
    </mc:Choice>
  </mc:AlternateContent>
  <xr:revisionPtr revIDLastSave="0" documentId="8_{6113388D-7012-4C41-B64C-9B20E8A14A31}" xr6:coauthVersionLast="45" xr6:coauthVersionMax="45" xr10:uidLastSave="{00000000-0000-0000-0000-000000000000}"/>
  <bookViews>
    <workbookView xWindow="23880" yWindow="-120" windowWidth="38640" windowHeight="21240" activeTab="1" xr2:uid="{E69C1C43-C2CE-4541-80A5-828696BBF754}"/>
  </bookViews>
  <sheets>
    <sheet name="Summary" sheetId="2" r:id="rId1"/>
    <sheet name="Requirements" sheetId="1" r:id="rId2"/>
  </sheets>
  <definedNames>
    <definedName name="CAT_LIST">Summary!$K$3:$K$4</definedName>
    <definedName name="cATEGOR">Summary!$K$3:$K$4</definedName>
    <definedName name="Question">Summary!$P$3:$P$4</definedName>
    <definedName name="Weights">Summary!$N$3:$N$5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5" i="1" l="1"/>
  <c r="O65" i="1"/>
  <c r="L65" i="1"/>
  <c r="K65" i="1"/>
  <c r="H65" i="1"/>
  <c r="G65" i="1"/>
  <c r="E65" i="1"/>
  <c r="D65" i="1"/>
  <c r="P64" i="1"/>
  <c r="O64" i="1"/>
  <c r="L64" i="1"/>
  <c r="K64" i="1"/>
  <c r="H64" i="1"/>
  <c r="G64" i="1"/>
  <c r="E64" i="1"/>
  <c r="D64" i="1"/>
  <c r="P49" i="1" l="1"/>
  <c r="O49" i="1"/>
  <c r="L49" i="1"/>
  <c r="K49" i="1"/>
  <c r="H49" i="1"/>
  <c r="G49" i="1"/>
  <c r="E49" i="1"/>
  <c r="D49" i="1"/>
  <c r="P48" i="1"/>
  <c r="O48" i="1"/>
  <c r="L48" i="1"/>
  <c r="K48" i="1"/>
  <c r="H48" i="1"/>
  <c r="G48" i="1"/>
  <c r="E48" i="1"/>
  <c r="D48" i="1"/>
  <c r="P47" i="1"/>
  <c r="O47" i="1"/>
  <c r="L47" i="1"/>
  <c r="K47" i="1"/>
  <c r="H47" i="1"/>
  <c r="G47" i="1"/>
  <c r="E47" i="1"/>
  <c r="D47" i="1"/>
  <c r="P46" i="1"/>
  <c r="O46" i="1"/>
  <c r="L46" i="1"/>
  <c r="K46" i="1"/>
  <c r="E46" i="1"/>
  <c r="D46" i="1"/>
  <c r="P10" i="1"/>
  <c r="O10" i="1"/>
  <c r="L10" i="1"/>
  <c r="K10" i="1"/>
  <c r="H10" i="1"/>
  <c r="G10" i="1"/>
  <c r="E10" i="1"/>
  <c r="D10" i="1"/>
  <c r="P9" i="1"/>
  <c r="O9" i="1"/>
  <c r="L9" i="1"/>
  <c r="K9" i="1"/>
  <c r="H9" i="1"/>
  <c r="G9" i="1"/>
  <c r="E9" i="1"/>
  <c r="D9" i="1"/>
  <c r="P8" i="1"/>
  <c r="O8" i="1"/>
  <c r="L8" i="1"/>
  <c r="K8" i="1"/>
  <c r="H8" i="1"/>
  <c r="G8" i="1"/>
  <c r="E8" i="1"/>
  <c r="D8" i="1"/>
  <c r="P7" i="1"/>
  <c r="O7" i="1"/>
  <c r="L7" i="1"/>
  <c r="K7" i="1"/>
  <c r="H7" i="1"/>
  <c r="G7" i="1"/>
  <c r="E7" i="1"/>
  <c r="D7" i="1"/>
  <c r="P6" i="1"/>
  <c r="O6" i="1"/>
  <c r="L6" i="1"/>
  <c r="K6" i="1"/>
  <c r="H6" i="1"/>
  <c r="G6" i="1"/>
  <c r="E6" i="1"/>
  <c r="D6" i="1"/>
  <c r="P5" i="1"/>
  <c r="O5" i="1"/>
  <c r="L5" i="1"/>
  <c r="K5" i="1"/>
  <c r="H5" i="1"/>
  <c r="G5" i="1"/>
  <c r="E5" i="1"/>
  <c r="D5" i="1"/>
  <c r="P4" i="1"/>
  <c r="O4" i="1"/>
  <c r="L4" i="1"/>
  <c r="K4" i="1"/>
  <c r="E4" i="1"/>
  <c r="D4" i="1"/>
  <c r="D68" i="1" l="1"/>
  <c r="E68" i="1"/>
  <c r="D69" i="1"/>
  <c r="E69" i="1"/>
  <c r="D70" i="1"/>
  <c r="E70" i="1"/>
  <c r="D71" i="1"/>
  <c r="E71" i="1"/>
  <c r="D11" i="1"/>
  <c r="E11" i="1"/>
  <c r="D12" i="1"/>
  <c r="E12" i="1"/>
  <c r="D13" i="1"/>
  <c r="E13" i="1"/>
  <c r="D14" i="1"/>
  <c r="E14" i="1"/>
  <c r="D15" i="1"/>
  <c r="E15" i="1"/>
  <c r="D16" i="1"/>
  <c r="E16" i="1"/>
  <c r="D18" i="1"/>
  <c r="E18" i="1"/>
  <c r="D19" i="1"/>
  <c r="E19" i="1"/>
  <c r="D20" i="1"/>
  <c r="E20" i="1"/>
  <c r="D21" i="1"/>
  <c r="E21" i="1"/>
  <c r="D22" i="1"/>
  <c r="E22" i="1"/>
  <c r="D23" i="1"/>
  <c r="E23" i="1"/>
  <c r="D24" i="1"/>
  <c r="E24" i="1"/>
  <c r="D25" i="1"/>
  <c r="E25"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50" i="1"/>
  <c r="E50" i="1"/>
  <c r="D51" i="1"/>
  <c r="E51" i="1"/>
  <c r="D52" i="1"/>
  <c r="E52" i="1"/>
  <c r="D53" i="1"/>
  <c r="E53" i="1"/>
  <c r="D54" i="1"/>
  <c r="E54" i="1"/>
  <c r="D55" i="1"/>
  <c r="E55" i="1"/>
  <c r="D56" i="1"/>
  <c r="E56" i="1"/>
  <c r="D57" i="1"/>
  <c r="E57" i="1"/>
  <c r="D58" i="1"/>
  <c r="E58" i="1"/>
  <c r="D59" i="1"/>
  <c r="E59" i="1"/>
  <c r="D60" i="1"/>
  <c r="E60" i="1"/>
  <c r="D61" i="1"/>
  <c r="E61" i="1"/>
  <c r="D62" i="1"/>
  <c r="E62" i="1"/>
  <c r="D72" i="1"/>
  <c r="E72" i="1"/>
  <c r="E67" i="1"/>
  <c r="D67" i="1"/>
  <c r="O68" i="1"/>
  <c r="P68" i="1"/>
  <c r="O69" i="1"/>
  <c r="P69" i="1"/>
  <c r="O70" i="1"/>
  <c r="P70" i="1"/>
  <c r="O71" i="1"/>
  <c r="P71" i="1"/>
  <c r="O11" i="1"/>
  <c r="P11" i="1"/>
  <c r="O12" i="1"/>
  <c r="P12" i="1"/>
  <c r="O13" i="1"/>
  <c r="P13" i="1"/>
  <c r="O14" i="1"/>
  <c r="P14" i="1"/>
  <c r="O15" i="1"/>
  <c r="P15" i="1"/>
  <c r="O16" i="1"/>
  <c r="P16" i="1"/>
  <c r="O18" i="1"/>
  <c r="P18" i="1"/>
  <c r="O19" i="1"/>
  <c r="P19" i="1"/>
  <c r="O20" i="1"/>
  <c r="P20" i="1"/>
  <c r="O21" i="1"/>
  <c r="P21" i="1"/>
  <c r="O22" i="1"/>
  <c r="P22" i="1"/>
  <c r="O23" i="1"/>
  <c r="P23" i="1"/>
  <c r="O24" i="1"/>
  <c r="P24" i="1"/>
  <c r="O25" i="1"/>
  <c r="P25"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50" i="1"/>
  <c r="P50" i="1"/>
  <c r="O51" i="1"/>
  <c r="P51" i="1"/>
  <c r="O52" i="1"/>
  <c r="P52" i="1"/>
  <c r="O53" i="1"/>
  <c r="P53" i="1"/>
  <c r="O54" i="1"/>
  <c r="P54" i="1"/>
  <c r="O55" i="1"/>
  <c r="P55" i="1"/>
  <c r="O56" i="1"/>
  <c r="P56" i="1"/>
  <c r="O57" i="1"/>
  <c r="P57" i="1"/>
  <c r="O58" i="1"/>
  <c r="P58" i="1"/>
  <c r="O59" i="1"/>
  <c r="P59" i="1"/>
  <c r="O60" i="1"/>
  <c r="P60" i="1"/>
  <c r="O61" i="1"/>
  <c r="P61" i="1"/>
  <c r="O62" i="1"/>
  <c r="P62" i="1"/>
  <c r="O72" i="1"/>
  <c r="P72" i="1"/>
  <c r="P67" i="1"/>
  <c r="O67" i="1"/>
  <c r="K68" i="1"/>
  <c r="L68" i="1"/>
  <c r="K69" i="1"/>
  <c r="L69" i="1"/>
  <c r="K70" i="1"/>
  <c r="L70" i="1"/>
  <c r="K71" i="1"/>
  <c r="L71" i="1"/>
  <c r="K11" i="1"/>
  <c r="L11" i="1"/>
  <c r="K12" i="1"/>
  <c r="L12" i="1"/>
  <c r="K13" i="1"/>
  <c r="L13" i="1"/>
  <c r="K14" i="1"/>
  <c r="L14" i="1"/>
  <c r="K15" i="1"/>
  <c r="L15" i="1"/>
  <c r="K16" i="1"/>
  <c r="L16" i="1"/>
  <c r="K18" i="1"/>
  <c r="L18" i="1"/>
  <c r="K19" i="1"/>
  <c r="L19" i="1"/>
  <c r="K20" i="1"/>
  <c r="L20" i="1"/>
  <c r="K21" i="1"/>
  <c r="L21" i="1"/>
  <c r="K22" i="1"/>
  <c r="L22" i="1"/>
  <c r="K23" i="1"/>
  <c r="L23" i="1"/>
  <c r="K24" i="1"/>
  <c r="L24" i="1"/>
  <c r="K25" i="1"/>
  <c r="L25"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50" i="1"/>
  <c r="L50" i="1"/>
  <c r="K51" i="1"/>
  <c r="L51" i="1"/>
  <c r="K52" i="1"/>
  <c r="L52" i="1"/>
  <c r="K53" i="1"/>
  <c r="L53" i="1"/>
  <c r="K54" i="1"/>
  <c r="L54" i="1"/>
  <c r="K55" i="1"/>
  <c r="L55" i="1"/>
  <c r="K56" i="1"/>
  <c r="L56" i="1"/>
  <c r="K57" i="1"/>
  <c r="L57" i="1"/>
  <c r="K58" i="1"/>
  <c r="L58" i="1"/>
  <c r="K59" i="1"/>
  <c r="L59" i="1"/>
  <c r="K60" i="1"/>
  <c r="L60" i="1"/>
  <c r="K61" i="1"/>
  <c r="L61" i="1"/>
  <c r="K62" i="1"/>
  <c r="L62" i="1"/>
  <c r="K72" i="1"/>
  <c r="L72" i="1"/>
  <c r="L67" i="1"/>
  <c r="K67" i="1"/>
  <c r="G60" i="1"/>
  <c r="H60" i="1"/>
  <c r="G61" i="1"/>
  <c r="H61" i="1"/>
  <c r="G62" i="1"/>
  <c r="H62" i="1"/>
  <c r="G72" i="1"/>
  <c r="H72" i="1"/>
  <c r="G53" i="1"/>
  <c r="H53" i="1"/>
  <c r="G54" i="1"/>
  <c r="H54" i="1"/>
  <c r="G55" i="1"/>
  <c r="H55" i="1"/>
  <c r="G56" i="1"/>
  <c r="H56" i="1"/>
  <c r="G57" i="1"/>
  <c r="H57" i="1"/>
  <c r="G42" i="1"/>
  <c r="H42" i="1"/>
  <c r="G43" i="1"/>
  <c r="H43" i="1"/>
  <c r="G44" i="1"/>
  <c r="H44" i="1"/>
  <c r="G45" i="1"/>
  <c r="H45" i="1"/>
  <c r="G50" i="1"/>
  <c r="H50" i="1"/>
  <c r="H59" i="1"/>
  <c r="G59" i="1"/>
  <c r="H52" i="1"/>
  <c r="G52" i="1"/>
  <c r="G29" i="1"/>
  <c r="H29" i="1"/>
  <c r="G30" i="1"/>
  <c r="H30" i="1"/>
  <c r="G31" i="1"/>
  <c r="H31" i="1"/>
  <c r="G32" i="1"/>
  <c r="H32" i="1"/>
  <c r="G33" i="1"/>
  <c r="H33" i="1"/>
  <c r="G34" i="1"/>
  <c r="H34" i="1"/>
  <c r="G35" i="1"/>
  <c r="H35" i="1"/>
  <c r="G36" i="1"/>
  <c r="H36" i="1"/>
  <c r="G37" i="1"/>
  <c r="H37" i="1"/>
  <c r="G38" i="1"/>
  <c r="H38" i="1"/>
  <c r="G39" i="1"/>
  <c r="H39" i="1"/>
  <c r="H41" i="1"/>
  <c r="G41" i="1"/>
  <c r="H28" i="1"/>
  <c r="G28" i="1"/>
  <c r="G20" i="1"/>
  <c r="H20" i="1"/>
  <c r="G21" i="1"/>
  <c r="H21" i="1"/>
  <c r="G22" i="1"/>
  <c r="H22" i="1"/>
  <c r="G23" i="1"/>
  <c r="H23" i="1"/>
  <c r="G24" i="1"/>
  <c r="H24" i="1"/>
  <c r="G25" i="1"/>
  <c r="H25" i="1"/>
  <c r="H19" i="1"/>
  <c r="G19" i="1"/>
  <c r="G13" i="1"/>
  <c r="H13" i="1"/>
  <c r="G14" i="1"/>
  <c r="H14" i="1"/>
  <c r="G15" i="1"/>
  <c r="H15" i="1"/>
  <c r="G16" i="1"/>
  <c r="H16" i="1"/>
  <c r="H12" i="1"/>
  <c r="G12" i="1"/>
  <c r="G68" i="1"/>
  <c r="H68" i="1"/>
  <c r="G69" i="1"/>
  <c r="H69" i="1"/>
  <c r="G70" i="1"/>
  <c r="H70" i="1"/>
  <c r="G71" i="1"/>
  <c r="H71" i="1"/>
  <c r="H67" i="1"/>
  <c r="G67" i="1"/>
  <c r="B18" i="2"/>
  <c r="B17" i="2"/>
  <c r="H16" i="2"/>
  <c r="H13" i="2" s="1"/>
  <c r="F16" i="2"/>
  <c r="F13" i="2" s="1"/>
  <c r="D16" i="2"/>
  <c r="D13" i="2" s="1"/>
  <c r="E18" i="2" l="1"/>
  <c r="C18" i="2"/>
  <c r="E17" i="2"/>
  <c r="C17" i="2"/>
  <c r="G18" i="2"/>
  <c r="I18" i="2"/>
  <c r="G17" i="2"/>
  <c r="I17" i="2"/>
  <c r="E19" i="2" l="1"/>
  <c r="D18" i="2"/>
  <c r="D17" i="2"/>
  <c r="H18" i="2"/>
  <c r="F18" i="2"/>
  <c r="G19" i="2"/>
  <c r="F17" i="2"/>
  <c r="I19" i="2"/>
  <c r="H17" i="2"/>
  <c r="C19" i="2"/>
  <c r="F19" i="2" l="1"/>
  <c r="H19" i="2"/>
  <c r="D19" i="2"/>
</calcChain>
</file>

<file path=xl/sharedStrings.xml><?xml version="1.0" encoding="utf-8"?>
<sst xmlns="http://schemas.openxmlformats.org/spreadsheetml/2006/main" count="258" uniqueCount="141">
  <si>
    <t>Description</t>
  </si>
  <si>
    <t>Y/N</t>
  </si>
  <si>
    <t>IT / Infrastructure</t>
  </si>
  <si>
    <t>Tech</t>
  </si>
  <si>
    <t>Software is available for free and without installation for evaluation purposes</t>
  </si>
  <si>
    <t>Multiple platforms are supported</t>
  </si>
  <si>
    <t>Software as a service is offered in a cloud infrastructure</t>
  </si>
  <si>
    <t>Support and services are experienced in medical device developmenet.</t>
  </si>
  <si>
    <t>Traceability</t>
  </si>
  <si>
    <t>Strat</t>
  </si>
  <si>
    <t xml:space="preserve"> </t>
  </si>
  <si>
    <t>Ability to define item to item acceptable relationships (i.e.. Requirements, Specs, Designs, Test Cases, Risk Mitigations)</t>
  </si>
  <si>
    <t>Ability to properly link items within the system with ease-of-use, with hyperlinks available for selecting to open item and with preview of linked item in screen with customizable fields (ex: impacted projects) (End-to-end traceability (requirements, tests, risks, etc.))</t>
  </si>
  <si>
    <t xml:space="preserve">Tech </t>
  </si>
  <si>
    <t xml:space="preserve">It should be easy to insert a picture in the requirement description. </t>
  </si>
  <si>
    <t>Ability to notify or flag items that may be impacted by modifications of linked items with appropriate upstream and downstream propagation</t>
  </si>
  <si>
    <t>Ability to preview change and its effect (e.g. traceability)</t>
  </si>
  <si>
    <t>Risk Management &amp; Hazard Analysis</t>
  </si>
  <si>
    <t>Ability to handle multiple risk management methodologies</t>
  </si>
  <si>
    <t>The system shall allow the user to create a hazard analysis for each project/product</t>
  </si>
  <si>
    <t>The system shall allow the user to trace a risk from a requirement</t>
  </si>
  <si>
    <t>The system shall allow the user to trace a risk to a mitigating requirement or test case</t>
  </si>
  <si>
    <t>The system shall allow the user to view a risk in a detail view.</t>
  </si>
  <si>
    <t>The system shall allow the user to view the risk matrix of the risk assessment</t>
  </si>
  <si>
    <t>The system shall allow the user to create and save baselines or snapshots of risks at a certain time points. The system shall allow the user to compare the contents of two baselines.</t>
  </si>
  <si>
    <t>System's Test Management</t>
  </si>
  <si>
    <t>Ability to view, search, organize and edit test artifacts (e.g. protocols, test sets)</t>
  </si>
  <si>
    <t>Support different types of test cases, with customizable attributes, traceability, and relationship rules</t>
  </si>
  <si>
    <t>Ability to create test runs, execute, and generate test reports using predetermined templates</t>
  </si>
  <si>
    <t>Ability to view test status individually or in summary on a dashboard, with easy to use features to filter down information and export a test summary report</t>
  </si>
  <si>
    <t>Ability to ensure system remains active (no log out of user) during execution of test-runs, regardless of length of time needed to complete.</t>
  </si>
  <si>
    <t>Ability to export data for specifically for external review (Audit, RA, etc.)</t>
  </si>
  <si>
    <t>Create traceability reports with configurable levels, end-to-end</t>
  </si>
  <si>
    <t>Custom MS Word templates for document creation</t>
  </si>
  <si>
    <t>Reporting</t>
  </si>
  <si>
    <t>Ability to configure MS Word templates</t>
  </si>
  <si>
    <t>Document creation in MS Word directly from artifacts in tool.</t>
  </si>
  <si>
    <t>Create risk assessment report and export to predefined MS Word template</t>
  </si>
  <si>
    <t>Graphical progress reports can be easily created and are storable.</t>
  </si>
  <si>
    <t>Audit Trail</t>
  </si>
  <si>
    <t>Ability to baseline projects/DHFs/releases</t>
  </si>
  <si>
    <t xml:space="preserve">Baselines are able to be compared and/or diffed.  </t>
  </si>
  <si>
    <t>Roll back to a previous version is possible.</t>
  </si>
  <si>
    <t>Software enables comments, change history, e-signature approval and dates to be reviewed.</t>
  </si>
  <si>
    <t>QMS Fulfillment</t>
  </si>
  <si>
    <t>Software adhere's to current QMS</t>
  </si>
  <si>
    <t>CVS services are offered</t>
  </si>
  <si>
    <t>Electronic Signatures adhere to 21 CFR part 11</t>
  </si>
  <si>
    <t>How is the requirement fulfilled?</t>
  </si>
  <si>
    <t>Weight</t>
  </si>
  <si>
    <t>Aligned Elements</t>
  </si>
  <si>
    <t>Tool 2</t>
  </si>
  <si>
    <t>Tool 3</t>
  </si>
  <si>
    <t>Category</t>
  </si>
  <si>
    <t>Categories</t>
  </si>
  <si>
    <t>Weights</t>
  </si>
  <si>
    <t>Technical</t>
  </si>
  <si>
    <t>Strategic</t>
  </si>
  <si>
    <t>Summary</t>
  </si>
  <si>
    <t>Total</t>
  </si>
  <si>
    <t>Yes/No</t>
  </si>
  <si>
    <t>Yes</t>
  </si>
  <si>
    <t>No</t>
  </si>
  <si>
    <t xml:space="preserve">Revision control is adequate for audit trail traceability purposes. </t>
  </si>
  <si>
    <t>T</t>
  </si>
  <si>
    <t>S</t>
  </si>
  <si>
    <t>AE supports 2 major methodologies, FMEA and Preliminary Hazard Analysis. These can be configured to use 1 or 2 probabilities and any kind of calculations of risk probability and risk levels. These methods can be used to configure any number of risk analys variants.</t>
  </si>
  <si>
    <t>Fully supported. Common risk data may also be copied between projects.</t>
  </si>
  <si>
    <t>Traces can be set from requirements/specifications to risk analysis objects as well as from mitigation/measures to requirements, specifications or tests</t>
  </si>
  <si>
    <t>Each risk entry can be inspected with its history</t>
  </si>
  <si>
    <t>A risk matrix can be generated directly form the tool to visualize the risk situation before and after the application of mitigations/Measures.</t>
  </si>
  <si>
    <t>Snapshots can be created at any time and can be used later on to compare with other snapshots or the current state of the project.</t>
  </si>
  <si>
    <t>The test run provides an overview of successful, failed and not yet executed tests as well as a breakdown chart to help a test manager determine how long the tests will need.</t>
  </si>
  <si>
    <t>Either generic excel or word reports can be generated directly form the application or full blown word reports may be created using the ms Word integration capabilities.</t>
  </si>
  <si>
    <t>Trace tables may be defined directly in the application and inserted into word reports using the Ms Word Integeration.</t>
  </si>
  <si>
    <t>The tool utilizes your existing Word templates for reporting. The word integration capabilities will straemline how reports are generated but still maintain the flexibility of Ms Word.</t>
  </si>
  <si>
    <t>Any charts created in the application may also be included in a word report using the Ms Word integration capabilities</t>
  </si>
  <si>
    <t>Risk analysis and summaries can be inserted into word documents using the Word integration</t>
  </si>
  <si>
    <t>Charts can be defined directly within the application and be stored and shared by users of the system</t>
  </si>
  <si>
    <t>On each design item there is a possibility to revert to any old revision.</t>
  </si>
  <si>
    <t>Change history is created based on any change action. Comments can be assigne dto any design items including replies and mentioned of users in the system. The application included two technical method for implementing electronic signatures, with e-ceritificates or by using water marks. Any signature would include the approval date and signature reason/comment.</t>
  </si>
  <si>
    <t>Our software can be tried via our cloud installation for 30 days</t>
  </si>
  <si>
    <t>Aligned offers a Windows client and a web client</t>
  </si>
  <si>
    <t>We offer a full SaaS product</t>
  </si>
  <si>
    <t>All of our services and support people have worked for medical 
device companies developing medical devices.</t>
  </si>
  <si>
    <t>As our services providers have a medical device development 
background, we offer configuration, training and consulting services.</t>
  </si>
  <si>
    <t>You can trace any artifact to any other artifact</t>
  </si>
  <si>
    <t>In Aligned Elements, you can decide on how relationships are created 
and with which artifacts they are created.</t>
  </si>
  <si>
    <t>All linking is done with mouse clicks and traces are tracked in the 
"Trace To" and "Trace From" tabs which are linked directly to the 
underlying artifact.</t>
  </si>
  <si>
    <t>When one item is changed, you can easily see what other items could 
also be potentially affected.</t>
  </si>
  <si>
    <t>You can visualize all traces via our configurable trace table.  When an 
item is edited, all linked items will be marked as "suspect".</t>
  </si>
  <si>
    <t>Our services group configures Aligned Elements exactly to your QMS, 
thus lowering your learning curve and tool adoption time frame.</t>
  </si>
  <si>
    <t>Documents can be signed using x.509 V3 Class I certified standard 
flattened digital signatures which adhere to 21 CFR part 11.</t>
  </si>
  <si>
    <t>We offer many templates that are downloadable for our customers to 
cover many different norms and regulatory standards.</t>
  </si>
  <si>
    <t>Aligned Elements offers a unique 2 way integration to MS Word, 
with the ability to add/edit artifacts from both the tool or the 
documents created.</t>
  </si>
  <si>
    <t>All items within the tool can be baselined.</t>
  </si>
  <si>
    <t xml:space="preserve">Two baselines can be compared. Furthermore, the current state of the project may be compared to any baseline </t>
  </si>
  <si>
    <t>Aligned Elements offers a full featured test management system.</t>
  </si>
  <si>
    <t xml:space="preserve">Our test management system is able to be completely configured so 
it can support your testing procedures and methods.  </t>
  </si>
  <si>
    <t xml:space="preserve">Aligned enables you to reuse your templates or create new ones to 
support your testing process.  </t>
  </si>
  <si>
    <t>The system warns a user prior to any session time-out allowing the user can to prolong the session (the length of the time-out is configurable)</t>
  </si>
  <si>
    <t xml:space="preserve">Exporting in the most popular formats, such as .csv, .pdf, .docx, .xlsx, 
etc. is possible with mouse clicks.  </t>
  </si>
  <si>
    <t>Our unique MS Word integration makes collaboration a breeze.</t>
  </si>
  <si>
    <t xml:space="preserve">The word integration also spans any test activities. The test run can easily be included in a word document as well as individual test cases or results. The user may also create queries e.g. to simplify any test summary and insert the result in a word document. </t>
  </si>
  <si>
    <t>Aligned provides a standalone import tool at no additional cost.</t>
  </si>
  <si>
    <t>Templates and workflows are available to assist in easily meeting medical standards including: IEC 62304, IEC 82304, ISO 14971 and General Principles of  Software Validation; Final Guidance for Industry and FDA Staff (11 January 2002), and MDR/IVDR.</t>
  </si>
  <si>
    <t xml:space="preserve">Configuration, training and consulting services are available.   </t>
  </si>
  <si>
    <t>Requirements</t>
  </si>
  <si>
    <t>Ability to define different types of Requirements (i.e.. Stakeholder Requirements, User Needs, Specifications, Designs, Test Cases, Risk Mitigations etc.)</t>
  </si>
  <si>
    <t>It should be possible to attach a document of any kind to any requirement</t>
  </si>
  <si>
    <t>Most varieties of documents can be attached to any design item</t>
  </si>
  <si>
    <t>It must be possible to define different data fields or attributes that any requirement type contains. The fields must be easily editable where the software can propose valid values.</t>
  </si>
  <si>
    <t xml:space="preserve">The software needs to maintain the formal validity of any Requirement </t>
  </si>
  <si>
    <t xml:space="preserve">In Aligned Elements, you can easily attach an image using our built-in
image editor.  </t>
  </si>
  <si>
    <t>Any requirement types can be configured in Aligned Elements. The starting point is always the expected documentation structure for your QMS.</t>
  </si>
  <si>
    <t xml:space="preserve">A requirement type can include any configurable set of fields (attributes) of various types such as lists, rich text, plain text, tables, date etc.  </t>
  </si>
  <si>
    <t>Every design item is assigned a unique ID. The ID also includes the type of the design item (e.g. RQ 2 for a requirement). Each design item is also versioned.</t>
  </si>
  <si>
    <t>A set of rules can be applied per configuration to ensure that any design item is valid/consistent. These rules can check for e.g. valid content, expected traces, reviewed and much more.</t>
  </si>
  <si>
    <t>Max Score</t>
  </si>
  <si>
    <t>Integrations</t>
  </si>
  <si>
    <t xml:space="preserve">Ability to integrate with external Document Mangement Systems </t>
  </si>
  <si>
    <t>Ability to integrate with external generic tools</t>
  </si>
  <si>
    <t>Ability to integrate with external Issue Management Systems</t>
  </si>
  <si>
    <t>Aligned Elements provides ready to go integrations for the following Issue management systems (please let us know if you need integration with any other system) : 
- Jira
- Trac
- Azure DevOps (TFS)
- Gemini
- GitLab
- GitHub
- Redmine
- Perforce (Helix Core)</t>
  </si>
  <si>
    <t>Aligned Elements provides a generic file based interface to document management systems</t>
  </si>
  <si>
    <t>Aligned Elements can integrate with e.g. the UML tool Enterprise Architect. We continuously add new integrations.</t>
  </si>
  <si>
    <t>Aligned Elements is a "Configurable Software" according to GAMP 5 Software category 4. This also includes any integrations with external systems (issue managagers, document management systems, UML tools).
 Your software validation can either be done by your people or our professional services group. We also offer a validation template package including a pre-filled 21 CFR Part 11 Assement for no additional cost.</t>
  </si>
  <si>
    <t>Product</t>
  </si>
  <si>
    <t>Vendor</t>
  </si>
  <si>
    <t>Contact</t>
  </si>
  <si>
    <t>Aligned AG</t>
  </si>
  <si>
    <t>sales@aligned.ch</t>
  </si>
  <si>
    <t>Support</t>
  </si>
  <si>
    <t>Configuration changes are included in the support offer</t>
  </si>
  <si>
    <t>Onging configuration changes are included in the support offer. Major configuration tasks such as the initial configuration, need to be handled separately.</t>
  </si>
  <si>
    <t>All Requirements need to be uniquely identifiable</t>
  </si>
  <si>
    <t>Traceability between all artefacts is supported</t>
  </si>
  <si>
    <t>The system supports to import Microsoft Word and Excel formats</t>
  </si>
  <si>
    <r>
      <t xml:space="preserve">Built in support to </t>
    </r>
    <r>
      <rPr>
        <sz val="8"/>
        <color theme="1"/>
        <rFont val="Calibri"/>
        <family val="2"/>
        <scheme val="minor"/>
      </rPr>
      <t> </t>
    </r>
    <r>
      <rPr>
        <sz val="11"/>
        <color theme="1"/>
        <rFont val="Calibri"/>
        <family val="2"/>
        <scheme val="minor"/>
      </rPr>
      <t>export as Microsoft Word, Excel, and PDF formats</t>
    </r>
  </si>
  <si>
    <t>Round-trip export-import capabilities for easy collaboration</t>
  </si>
  <si>
    <t>Built-in graphical reporting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</si>
</sst>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sz val="11"/>
      <color theme="1"/>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8"/>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right/>
      <top style="thin">
        <color rgb="FF7F7F7F"/>
      </top>
      <bottom/>
      <diagonal/>
    </border>
    <border>
      <left style="medium">
        <color auto="1"/>
      </left>
      <right/>
      <top style="medium">
        <color auto="1"/>
      </top>
      <bottom/>
      <diagonal/>
    </border>
    <border>
      <left style="thin">
        <color indexed="64"/>
      </left>
      <right style="thin">
        <color indexed="64"/>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medium">
        <color auto="1"/>
      </right>
      <top/>
      <bottom style="thin">
        <color indexed="64"/>
      </bottom>
      <diagonal/>
    </border>
    <border>
      <left style="thin">
        <color indexed="64"/>
      </left>
      <right style="medium">
        <color auto="1"/>
      </right>
      <top style="medium">
        <color auto="1"/>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indexed="64"/>
      </right>
      <top style="thin">
        <color indexed="64"/>
      </top>
      <bottom style="medium">
        <color auto="1"/>
      </bottom>
      <diagonal/>
    </border>
  </borders>
  <cellStyleXfs count="7">
    <xf numFmtId="0" fontId="0" fillId="0" borderId="0"/>
    <xf numFmtId="0" fontId="5" fillId="3" borderId="0" applyNumberFormat="0" applyBorder="0" applyAlignment="0" applyProtection="0"/>
    <xf numFmtId="0" fontId="6" fillId="4" borderId="2" applyNumberFormat="0" applyAlignment="0" applyProtection="0"/>
    <xf numFmtId="0" fontId="7" fillId="5" borderId="3" applyNumberFormat="0" applyAlignment="0" applyProtection="0"/>
    <xf numFmtId="0" fontId="8" fillId="5" borderId="2" applyNumberFormat="0" applyAlignment="0" applyProtection="0"/>
    <xf numFmtId="0" fontId="4" fillId="6" borderId="4" applyNumberFormat="0" applyFont="0" applyAlignment="0" applyProtection="0"/>
    <xf numFmtId="0" fontId="11" fillId="0" borderId="0" applyNumberFormat="0" applyFill="0" applyBorder="0" applyAlignment="0" applyProtection="0"/>
  </cellStyleXfs>
  <cellXfs count="84">
    <xf numFmtId="0" fontId="0" fillId="0" borderId="0" xfId="0"/>
    <xf numFmtId="0" fontId="1" fillId="2" borderId="1" xfId="0" applyFont="1" applyFill="1" applyBorder="1"/>
    <xf numFmtId="0" fontId="1" fillId="2"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xf numFmtId="0" fontId="1" fillId="2" borderId="1" xfId="0" applyFont="1" applyFill="1" applyBorder="1" applyAlignment="1">
      <alignment horizontal="left"/>
    </xf>
    <xf numFmtId="0" fontId="0" fillId="0" borderId="1" xfId="0" applyBorder="1" applyAlignment="1">
      <alignment horizontal="center"/>
    </xf>
    <xf numFmtId="0" fontId="8" fillId="5" borderId="2" xfId="4"/>
    <xf numFmtId="0" fontId="0" fillId="0" borderId="0" xfId="0" applyBorder="1"/>
    <xf numFmtId="0" fontId="0" fillId="0" borderId="8" xfId="0" applyBorder="1"/>
    <xf numFmtId="0" fontId="0" fillId="0" borderId="9" xfId="0" applyBorder="1"/>
    <xf numFmtId="0" fontId="0" fillId="0" borderId="0" xfId="0" applyAlignment="1"/>
    <xf numFmtId="0" fontId="1" fillId="2" borderId="1" xfId="0" applyFont="1" applyFill="1" applyBorder="1" applyAlignment="1"/>
    <xf numFmtId="0" fontId="0" fillId="0" borderId="1" xfId="0"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1" fillId="2" borderId="12" xfId="0" applyFont="1" applyFill="1" applyBorder="1" applyAlignment="1">
      <alignment horizontal="left" vertical="center" wrapText="1"/>
    </xf>
    <xf numFmtId="9" fontId="0" fillId="0" borderId="1" xfId="0" applyNumberFormat="1" applyBorder="1"/>
    <xf numFmtId="0" fontId="8" fillId="0" borderId="0" xfId="4" applyFill="1" applyBorder="1"/>
    <xf numFmtId="0" fontId="8" fillId="5" borderId="2" xfId="4" applyBorder="1"/>
    <xf numFmtId="0" fontId="0" fillId="0" borderId="13" xfId="0" applyBorder="1"/>
    <xf numFmtId="0" fontId="0" fillId="0" borderId="14" xfId="0" applyBorder="1"/>
    <xf numFmtId="0" fontId="1" fillId="2" borderId="12" xfId="0" applyFont="1" applyFill="1" applyBorder="1" applyAlignment="1">
      <alignment horizontal="left" vertical="center" wrapText="1"/>
    </xf>
    <xf numFmtId="49" fontId="1" fillId="2" borderId="1" xfId="0" applyNumberFormat="1" applyFont="1" applyFill="1" applyBorder="1" applyAlignment="1">
      <alignment horizontal="left" vertical="top" wrapText="1"/>
    </xf>
    <xf numFmtId="0" fontId="0" fillId="0" borderId="1" xfId="0" applyBorder="1" applyAlignment="1">
      <alignment vertical="top"/>
    </xf>
    <xf numFmtId="0" fontId="0" fillId="0" borderId="1" xfId="0" applyBorder="1" applyAlignment="1">
      <alignment vertical="top" wrapText="1"/>
    </xf>
    <xf numFmtId="49" fontId="0" fillId="0" borderId="1" xfId="0" applyNumberFormat="1" applyBorder="1" applyAlignment="1">
      <alignment vertical="top" wrapText="1"/>
    </xf>
    <xf numFmtId="49" fontId="1" fillId="2" borderId="10" xfId="0" applyNumberFormat="1" applyFont="1" applyFill="1" applyBorder="1" applyAlignment="1">
      <alignment horizontal="left" vertical="top" wrapText="1"/>
    </xf>
    <xf numFmtId="49" fontId="0" fillId="0" borderId="0" xfId="0" applyNumberFormat="1" applyAlignment="1">
      <alignment vertical="top" wrapText="1"/>
    </xf>
    <xf numFmtId="0" fontId="0" fillId="0" borderId="0" xfId="0" applyAlignment="1">
      <alignment vertical="top"/>
    </xf>
    <xf numFmtId="0" fontId="1" fillId="2" borderId="1" xfId="0" applyFont="1" applyFill="1" applyBorder="1" applyAlignment="1">
      <alignment vertical="top"/>
    </xf>
    <xf numFmtId="0" fontId="2" fillId="0" borderId="1" xfId="0" applyFont="1" applyBorder="1" applyAlignment="1">
      <alignment vertical="top" wrapText="1"/>
    </xf>
    <xf numFmtId="0" fontId="0" fillId="0" borderId="1" xfId="0" applyBorder="1" applyAlignment="1">
      <alignment horizontal="left" vertical="top" wrapText="1"/>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5" xfId="0" applyBorder="1"/>
    <xf numFmtId="0" fontId="1" fillId="0" borderId="27" xfId="0" applyFont="1" applyBorder="1"/>
    <xf numFmtId="9" fontId="1" fillId="0" borderId="27" xfId="0" applyNumberFormat="1" applyFont="1" applyBorder="1"/>
    <xf numFmtId="0" fontId="1" fillId="0" borderId="28" xfId="0" applyFont="1" applyBorder="1"/>
    <xf numFmtId="0" fontId="8" fillId="0" borderId="0" xfId="4" applyFill="1" applyBorder="1" applyAlignment="1">
      <alignment horizontal="left"/>
    </xf>
    <xf numFmtId="0" fontId="8" fillId="0" borderId="0" xfId="4" applyFill="1" applyBorder="1" applyAlignment="1"/>
    <xf numFmtId="9" fontId="0" fillId="0" borderId="10" xfId="0" applyNumberFormat="1" applyBorder="1"/>
    <xf numFmtId="9" fontId="1" fillId="0" borderId="36" xfId="0" applyNumberFormat="1" applyFont="1" applyBorder="1"/>
    <xf numFmtId="0" fontId="1" fillId="7" borderId="20" xfId="0" applyFont="1" applyFill="1" applyBorder="1"/>
    <xf numFmtId="0" fontId="1" fillId="7" borderId="30" xfId="0" applyFont="1" applyFill="1" applyBorder="1" applyAlignment="1">
      <alignment horizontal="center"/>
    </xf>
    <xf numFmtId="0" fontId="0" fillId="7" borderId="24" xfId="0" applyFont="1" applyFill="1" applyBorder="1"/>
    <xf numFmtId="0" fontId="0" fillId="7" borderId="25" xfId="0" applyFill="1" applyBorder="1"/>
    <xf numFmtId="0" fontId="1" fillId="7" borderId="26" xfId="0" applyFont="1" applyFill="1" applyBorder="1"/>
    <xf numFmtId="0" fontId="1" fillId="7" borderId="28" xfId="0" applyFont="1" applyFill="1" applyBorder="1"/>
    <xf numFmtId="0" fontId="0" fillId="0" borderId="0" xfId="0" applyAlignment="1">
      <alignment vertical="center"/>
    </xf>
    <xf numFmtId="0" fontId="1" fillId="10" borderId="5" xfId="1" applyFont="1" applyFill="1" applyBorder="1" applyAlignment="1">
      <alignment horizontal="center"/>
    </xf>
    <xf numFmtId="0" fontId="1" fillId="10" borderId="7" xfId="1" applyFont="1" applyFill="1" applyBorder="1" applyAlignment="1">
      <alignment horizontal="center"/>
    </xf>
    <xf numFmtId="0" fontId="1" fillId="8" borderId="6" xfId="5" applyFont="1" applyFill="1" applyBorder="1" applyAlignment="1">
      <alignment horizontal="center"/>
    </xf>
    <xf numFmtId="0" fontId="1" fillId="8" borderId="7" xfId="5" applyFont="1" applyFill="1" applyBorder="1" applyAlignment="1">
      <alignment horizontal="center"/>
    </xf>
    <xf numFmtId="0" fontId="1" fillId="9" borderId="6" xfId="3" applyFont="1" applyFill="1" applyBorder="1" applyAlignment="1">
      <alignment horizontal="center"/>
    </xf>
    <xf numFmtId="0" fontId="1" fillId="9" borderId="29" xfId="3" applyFont="1" applyFill="1" applyBorder="1" applyAlignment="1">
      <alignment horizontal="center"/>
    </xf>
    <xf numFmtId="0" fontId="1" fillId="10" borderId="22" xfId="1" applyFont="1" applyFill="1" applyBorder="1" applyAlignment="1">
      <alignment horizontal="center"/>
    </xf>
    <xf numFmtId="0" fontId="1" fillId="10" borderId="21" xfId="1" applyFont="1" applyFill="1" applyBorder="1" applyAlignment="1">
      <alignment horizontal="center"/>
    </xf>
    <xf numFmtId="0" fontId="1" fillId="8" borderId="21" xfId="5" applyFont="1" applyFill="1" applyBorder="1" applyAlignment="1">
      <alignment horizontal="center"/>
    </xf>
    <xf numFmtId="0" fontId="1" fillId="9" borderId="21" xfId="3" applyFont="1" applyFill="1" applyBorder="1" applyAlignment="1">
      <alignment horizontal="center"/>
    </xf>
    <xf numFmtId="0" fontId="1" fillId="9" borderId="30" xfId="3" applyFont="1" applyFill="1" applyBorder="1" applyAlignment="1">
      <alignment horizontal="center"/>
    </xf>
    <xf numFmtId="0" fontId="10" fillId="7" borderId="33" xfId="0" applyFont="1" applyFill="1" applyBorder="1"/>
    <xf numFmtId="0" fontId="10" fillId="7" borderId="23" xfId="0" applyFont="1" applyFill="1" applyBorder="1"/>
    <xf numFmtId="0" fontId="12" fillId="7" borderId="34" xfId="0" applyFont="1" applyFill="1" applyBorder="1" applyAlignment="1">
      <alignment horizontal="left" indent="1"/>
    </xf>
    <xf numFmtId="0" fontId="12" fillId="7" borderId="35" xfId="0" applyFont="1" applyFill="1" applyBorder="1" applyAlignment="1">
      <alignment horizontal="left" indent="1"/>
    </xf>
    <xf numFmtId="0" fontId="12" fillId="7" borderId="31" xfId="0" applyFont="1" applyFill="1" applyBorder="1" applyAlignment="1">
      <alignment horizontal="left" indent="1"/>
    </xf>
    <xf numFmtId="0" fontId="12" fillId="7" borderId="32" xfId="0" applyFont="1" applyFill="1" applyBorder="1" applyAlignment="1">
      <alignment horizontal="left" indent="1"/>
    </xf>
    <xf numFmtId="0" fontId="0" fillId="0" borderId="10" xfId="0" applyBorder="1" applyAlignment="1">
      <alignment horizontal="center"/>
    </xf>
    <xf numFmtId="0" fontId="0" fillId="0" borderId="1" xfId="0" applyBorder="1" applyAlignment="1">
      <alignment horizontal="center"/>
    </xf>
    <xf numFmtId="0" fontId="11" fillId="0" borderId="10" xfId="6" applyBorder="1" applyAlignment="1">
      <alignment horizontal="center"/>
    </xf>
    <xf numFmtId="0" fontId="0" fillId="0" borderId="25" xfId="0" applyBorder="1" applyAlignment="1">
      <alignment horizontal="center"/>
    </xf>
    <xf numFmtId="0" fontId="1" fillId="10" borderId="2" xfId="2" applyFont="1" applyFill="1" applyAlignment="1">
      <alignment horizontal="center" vertical="center"/>
    </xf>
    <xf numFmtId="0" fontId="1" fillId="8" borderId="4" xfId="5" applyFont="1" applyFill="1" applyAlignment="1">
      <alignment horizontal="center" vertical="center"/>
    </xf>
    <xf numFmtId="0" fontId="7" fillId="9" borderId="3" xfId="3" applyFill="1" applyAlignment="1">
      <alignment horizontal="center" vertical="center"/>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0" xfId="0" applyFont="1" applyFill="1" applyBorder="1" applyAlignment="1">
      <alignment horizontal="left" vertical="center" wrapText="1"/>
    </xf>
  </cellXfs>
  <cellStyles count="7">
    <cellStyle name="Calculation" xfId="4" builtinId="22"/>
    <cellStyle name="Hyperlink" xfId="6" builtinId="8"/>
    <cellStyle name="Input" xfId="2" builtinId="20"/>
    <cellStyle name="Neutral" xfId="1" builtinId="28"/>
    <cellStyle name="Normal" xfId="0" builtinId="0"/>
    <cellStyle name="Note" xfId="5" builtinId="1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47626</xdr:colOff>
      <xdr:row>4</xdr:row>
      <xdr:rowOff>9526</xdr:rowOff>
    </xdr:from>
    <xdr:ext cx="1743074" cy="1362074"/>
    <xdr:sp macro="" textlink="">
      <xdr:nvSpPr>
        <xdr:cNvPr id="2" name="TextBox 1">
          <a:extLst>
            <a:ext uri="{FF2B5EF4-FFF2-40B4-BE49-F238E27FC236}">
              <a16:creationId xmlns:a16="http://schemas.microsoft.com/office/drawing/2014/main" id="{B51A16F6-BD36-4CF0-8B49-0F3EBFB7DE0F}"/>
            </a:ext>
          </a:extLst>
        </xdr:cNvPr>
        <xdr:cNvSpPr txBox="1"/>
      </xdr:nvSpPr>
      <xdr:spPr>
        <a:xfrm>
          <a:off x="6762751" y="771526"/>
          <a:ext cx="1743074" cy="1362074"/>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t">
          <a:noAutofit/>
        </a:bodyPr>
        <a:lstStyle/>
        <a:p>
          <a:r>
            <a:rPr lang="en-GB" sz="1100" b="1"/>
            <a:t>*Weight</a:t>
          </a:r>
          <a:r>
            <a:rPr lang="en-GB" sz="1100"/>
            <a:t> represents</a:t>
          </a:r>
          <a:r>
            <a:rPr lang="en-GB" sz="1100" baseline="0"/>
            <a:t> a way to handle importance. Instead of just specifying a priority you assign a weight. The higher the more important.</a:t>
          </a:r>
          <a:endParaRPr lang="en-GB" sz="1100"/>
        </a:p>
      </xdr:txBody>
    </xdr:sp>
    <xdr:clientData/>
  </xdr:oneCellAnchor>
  <xdr:oneCellAnchor>
    <xdr:from>
      <xdr:col>1</xdr:col>
      <xdr:colOff>1</xdr:colOff>
      <xdr:row>4</xdr:row>
      <xdr:rowOff>9525</xdr:rowOff>
    </xdr:from>
    <xdr:ext cx="5505450" cy="1352550"/>
    <xdr:sp macro="" textlink="">
      <xdr:nvSpPr>
        <xdr:cNvPr id="3" name="TextBox 2">
          <a:extLst>
            <a:ext uri="{FF2B5EF4-FFF2-40B4-BE49-F238E27FC236}">
              <a16:creationId xmlns:a16="http://schemas.microsoft.com/office/drawing/2014/main" id="{75449A4C-3E94-4186-85DF-F9DC138C5F8C}"/>
            </a:ext>
          </a:extLst>
        </xdr:cNvPr>
        <xdr:cNvSpPr txBox="1"/>
      </xdr:nvSpPr>
      <xdr:spPr>
        <a:xfrm>
          <a:off x="609601" y="800100"/>
          <a:ext cx="5505450" cy="13525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t">
          <a:noAutofit/>
        </a:bodyPr>
        <a:lstStyle/>
        <a:p>
          <a:r>
            <a:rPr lang="en-GB" sz="1100" b="1"/>
            <a:t>Instructions</a:t>
          </a:r>
          <a:r>
            <a:rPr lang="en-GB" sz="1100"/>
            <a:t>:			</a:t>
          </a:r>
        </a:p>
        <a:p>
          <a:r>
            <a:rPr lang="en-GB" sz="1100"/>
            <a:t>1. Add or remove requirements according to the need of your organisation			</a:t>
          </a:r>
        </a:p>
        <a:p>
          <a:r>
            <a:rPr lang="en-GB" sz="1100"/>
            <a:t>2. Adapt the Weight* according to the needs within your company			</a:t>
          </a:r>
        </a:p>
        <a:p>
          <a:r>
            <a:rPr lang="en-GB" sz="1100"/>
            <a:t>3. Fill out the score for all tools participating in the evaluation			</a:t>
          </a:r>
        </a:p>
        <a:p>
          <a:endParaRPr lang="en-GB" sz="1100"/>
        </a:p>
      </xdr:txBody>
    </xdr:sp>
    <xdr:clientData/>
  </xdr:oneCellAnchor>
  <xdr:oneCellAnchor>
    <xdr:from>
      <xdr:col>0</xdr:col>
      <xdr:colOff>647699</xdr:colOff>
      <xdr:row>0</xdr:row>
      <xdr:rowOff>190500</xdr:rowOff>
    </xdr:from>
    <xdr:ext cx="7858126" cy="515013"/>
    <xdr:sp macro="" textlink="">
      <xdr:nvSpPr>
        <xdr:cNvPr id="5" name="TextBox 4">
          <a:extLst>
            <a:ext uri="{FF2B5EF4-FFF2-40B4-BE49-F238E27FC236}">
              <a16:creationId xmlns:a16="http://schemas.microsoft.com/office/drawing/2014/main" id="{C9A81D51-1777-4AF4-BCBD-039614A8B3A7}"/>
            </a:ext>
          </a:extLst>
        </xdr:cNvPr>
        <xdr:cNvSpPr txBox="1"/>
      </xdr:nvSpPr>
      <xdr:spPr>
        <a:xfrm>
          <a:off x="647699" y="190500"/>
          <a:ext cx="7858126" cy="515013"/>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lang="en-GB" sz="1600" b="1"/>
            <a:t>Request For Proposal, RFP</a:t>
          </a:r>
        </a:p>
        <a:p>
          <a:r>
            <a:rPr lang="en-GB" sz="1100"/>
            <a:t>ALM-tools for Medical Device Development</a:t>
          </a:r>
        </a:p>
      </xdr:txBody>
    </xdr:sp>
    <xdr:clientData/>
  </xdr:oneCellAnchor>
  <xdr:oneCellAnchor>
    <xdr:from>
      <xdr:col>8</xdr:col>
      <xdr:colOff>523875</xdr:colOff>
      <xdr:row>20</xdr:row>
      <xdr:rowOff>0</xdr:rowOff>
    </xdr:from>
    <xdr:ext cx="1253998" cy="264560"/>
    <xdr:sp macro="" textlink="">
      <xdr:nvSpPr>
        <xdr:cNvPr id="6" name="TextBox 5">
          <a:extLst>
            <a:ext uri="{FF2B5EF4-FFF2-40B4-BE49-F238E27FC236}">
              <a16:creationId xmlns:a16="http://schemas.microsoft.com/office/drawing/2014/main" id="{162CDF53-9E14-481D-8224-4C3E5AB67DFD}"/>
            </a:ext>
          </a:extLst>
        </xdr:cNvPr>
        <xdr:cNvSpPr txBox="1"/>
      </xdr:nvSpPr>
      <xdr:spPr>
        <a:xfrm>
          <a:off x="7239000" y="3771900"/>
          <a:ext cx="1253998" cy="26456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none" rtlCol="0" anchor="t">
          <a:spAutoFit/>
        </a:bodyPr>
        <a:lstStyle/>
        <a:p>
          <a:r>
            <a:rPr lang="en-GB" sz="1100" baseline="0"/>
            <a:t>©Aligned AG 2020</a:t>
          </a:r>
          <a:endParaRPr lang="en-GB" sz="1100"/>
        </a:p>
      </xdr:txBody>
    </xdr:sp>
    <xdr:clientData/>
  </xdr:oneCellAnchor>
  <xdr:twoCellAnchor>
    <xdr:from>
      <xdr:col>8</xdr:col>
      <xdr:colOff>571500</xdr:colOff>
      <xdr:row>1</xdr:row>
      <xdr:rowOff>38100</xdr:rowOff>
    </xdr:from>
    <xdr:to>
      <xdr:col>8</xdr:col>
      <xdr:colOff>1704976</xdr:colOff>
      <xdr:row>3</xdr:row>
      <xdr:rowOff>85725</xdr:rowOff>
    </xdr:to>
    <xdr:sp macro="" textlink="">
      <xdr:nvSpPr>
        <xdr:cNvPr id="9" name="Rectangle 8">
          <a:extLst>
            <a:ext uri="{FF2B5EF4-FFF2-40B4-BE49-F238E27FC236}">
              <a16:creationId xmlns:a16="http://schemas.microsoft.com/office/drawing/2014/main" id="{DCDFEE7A-2707-4A78-954D-395371C57733}"/>
            </a:ext>
          </a:extLst>
        </xdr:cNvPr>
        <xdr:cNvSpPr/>
      </xdr:nvSpPr>
      <xdr:spPr>
        <a:xfrm>
          <a:off x="7286625" y="257175"/>
          <a:ext cx="1133476" cy="4095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8</xdr:col>
      <xdr:colOff>666750</xdr:colOff>
      <xdr:row>1</xdr:row>
      <xdr:rowOff>66675</xdr:rowOff>
    </xdr:from>
    <xdr:to>
      <xdr:col>8</xdr:col>
      <xdr:colOff>1581152</xdr:colOff>
      <xdr:row>3</xdr:row>
      <xdr:rowOff>56960</xdr:rowOff>
    </xdr:to>
    <xdr:pic>
      <xdr:nvPicPr>
        <xdr:cNvPr id="8" name="Picture 7">
          <a:extLst>
            <a:ext uri="{FF2B5EF4-FFF2-40B4-BE49-F238E27FC236}">
              <a16:creationId xmlns:a16="http://schemas.microsoft.com/office/drawing/2014/main" id="{8BE3882D-F5CF-4E40-8019-0B064712DD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4675" y="285750"/>
          <a:ext cx="914402" cy="371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1</xdr:col>
      <xdr:colOff>133352</xdr:colOff>
      <xdr:row>0</xdr:row>
      <xdr:rowOff>371285</xdr:rowOff>
    </xdr:to>
    <xdr:pic>
      <xdr:nvPicPr>
        <xdr:cNvPr id="2" name="Picture 1">
          <a:extLst>
            <a:ext uri="{FF2B5EF4-FFF2-40B4-BE49-F238E27FC236}">
              <a16:creationId xmlns:a16="http://schemas.microsoft.com/office/drawing/2014/main" id="{8710E0BE-5226-423F-AB76-6C287E9E1A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9050"/>
          <a:ext cx="914402" cy="3522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aligned.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80EDB-0A4B-4C1F-8B1F-7C87EEF3DFCD}">
  <dimension ref="B1:P19"/>
  <sheetViews>
    <sheetView workbookViewId="0">
      <selection activeCell="AC13" sqref="AC13"/>
    </sheetView>
  </sheetViews>
  <sheetFormatPr defaultRowHeight="15" x14ac:dyDescent="0.25"/>
  <cols>
    <col min="2" max="2" width="11.7109375" customWidth="1"/>
    <col min="3" max="3" width="9.5703125" customWidth="1"/>
    <col min="4" max="4" width="7.42578125" customWidth="1"/>
    <col min="5" max="5" width="19.85546875" customWidth="1"/>
    <col min="6" max="6" width="7.7109375" customWidth="1"/>
    <col min="7" max="7" width="19.5703125" customWidth="1"/>
    <col min="8" max="8" width="8.85546875" customWidth="1"/>
    <col min="9" max="9" width="25" customWidth="1"/>
    <col min="11" max="16" width="0" hidden="1" customWidth="1"/>
  </cols>
  <sheetData>
    <row r="1" spans="2:16" ht="17.25" customHeight="1" x14ac:dyDescent="0.25"/>
    <row r="2" spans="2:16" x14ac:dyDescent="0.25">
      <c r="B2" s="47"/>
      <c r="C2" s="47"/>
      <c r="D2" s="47"/>
      <c r="E2" s="47"/>
      <c r="F2" s="46"/>
      <c r="G2" s="22"/>
      <c r="H2" s="22"/>
      <c r="K2" s="23" t="s">
        <v>54</v>
      </c>
      <c r="L2" s="23"/>
      <c r="N2" s="23" t="s">
        <v>55</v>
      </c>
      <c r="P2" s="9" t="s">
        <v>60</v>
      </c>
    </row>
    <row r="3" spans="2:16" x14ac:dyDescent="0.25">
      <c r="B3" s="10"/>
      <c r="C3" s="10"/>
      <c r="D3" s="10"/>
      <c r="E3" s="10"/>
      <c r="F3" s="10"/>
      <c r="G3" s="10"/>
      <c r="H3" s="10"/>
      <c r="K3" s="37" t="s">
        <v>3</v>
      </c>
      <c r="L3" s="38" t="s">
        <v>56</v>
      </c>
      <c r="N3" s="24">
        <v>1</v>
      </c>
      <c r="P3" s="11" t="s">
        <v>61</v>
      </c>
    </row>
    <row r="4" spans="2:16" x14ac:dyDescent="0.25">
      <c r="B4" s="10"/>
      <c r="C4" s="10"/>
      <c r="D4" s="10"/>
      <c r="E4" s="10"/>
      <c r="F4" s="10"/>
      <c r="G4" s="10"/>
      <c r="H4" s="10"/>
      <c r="K4" s="39" t="s">
        <v>9</v>
      </c>
      <c r="L4" s="40" t="s">
        <v>57</v>
      </c>
      <c r="N4" s="24">
        <v>3</v>
      </c>
      <c r="P4" s="12" t="s">
        <v>62</v>
      </c>
    </row>
    <row r="5" spans="2:16" x14ac:dyDescent="0.25">
      <c r="B5" s="10"/>
      <c r="C5" s="10"/>
      <c r="D5" s="10"/>
      <c r="E5" s="10"/>
      <c r="F5" s="10"/>
      <c r="G5" s="10"/>
      <c r="H5" s="10"/>
      <c r="K5" s="41"/>
      <c r="L5" s="41"/>
      <c r="N5" s="25">
        <v>5</v>
      </c>
    </row>
    <row r="6" spans="2:16" x14ac:dyDescent="0.25">
      <c r="B6" s="10"/>
      <c r="C6" s="10"/>
      <c r="D6" s="10"/>
      <c r="E6" s="10"/>
      <c r="F6" s="10"/>
    </row>
    <row r="12" spans="2:16" ht="15.75" thickBot="1" x14ac:dyDescent="0.3"/>
    <row r="13" spans="2:16" ht="18.75" x14ac:dyDescent="0.3">
      <c r="B13" s="68" t="s">
        <v>127</v>
      </c>
      <c r="C13" s="69"/>
      <c r="D13" s="63" t="str">
        <f>D16</f>
        <v>Aligned Elements</v>
      </c>
      <c r="E13" s="64"/>
      <c r="F13" s="65" t="str">
        <f>F16</f>
        <v>Tool 2</v>
      </c>
      <c r="G13" s="65"/>
      <c r="H13" s="66" t="str">
        <f>H16</f>
        <v>Tool 3</v>
      </c>
      <c r="I13" s="67"/>
    </row>
    <row r="14" spans="2:16" ht="15.75" x14ac:dyDescent="0.25">
      <c r="B14" s="70" t="s">
        <v>128</v>
      </c>
      <c r="C14" s="71"/>
      <c r="D14" s="74" t="s">
        <v>130</v>
      </c>
      <c r="E14" s="75"/>
      <c r="F14" s="75"/>
      <c r="G14" s="75"/>
      <c r="H14" s="75"/>
      <c r="I14" s="77"/>
    </row>
    <row r="15" spans="2:16" ht="16.5" thickBot="1" x14ac:dyDescent="0.3">
      <c r="B15" s="72" t="s">
        <v>129</v>
      </c>
      <c r="C15" s="73"/>
      <c r="D15" s="76" t="s">
        <v>131</v>
      </c>
      <c r="E15" s="75"/>
      <c r="F15" s="75"/>
      <c r="G15" s="75"/>
      <c r="H15" s="75"/>
      <c r="I15" s="77"/>
    </row>
    <row r="16" spans="2:16" x14ac:dyDescent="0.25">
      <c r="B16" s="50" t="s">
        <v>58</v>
      </c>
      <c r="C16" s="51" t="s">
        <v>118</v>
      </c>
      <c r="D16" s="57" t="str">
        <f>Requirements!F1</f>
        <v>Aligned Elements</v>
      </c>
      <c r="E16" s="58"/>
      <c r="F16" s="59" t="str">
        <f>Requirements!J1</f>
        <v>Tool 2</v>
      </c>
      <c r="G16" s="60"/>
      <c r="H16" s="61" t="str">
        <f>Requirements!N1</f>
        <v>Tool 3</v>
      </c>
      <c r="I16" s="62"/>
    </row>
    <row r="17" spans="2:9" x14ac:dyDescent="0.25">
      <c r="B17" s="52" t="str">
        <f>L3</f>
        <v>Technical</v>
      </c>
      <c r="C17" s="53">
        <f>SUM(Requirements!D5:D72)</f>
        <v>132</v>
      </c>
      <c r="D17" s="48">
        <f>E17/C17</f>
        <v>1</v>
      </c>
      <c r="E17" s="6">
        <f>SUM(Requirements!G5:G72)</f>
        <v>132</v>
      </c>
      <c r="F17" s="21">
        <f>G17/C17</f>
        <v>0</v>
      </c>
      <c r="G17" s="6">
        <f>SUM(Requirements!K5:K72)</f>
        <v>0</v>
      </c>
      <c r="H17" s="21">
        <f>I17/C17</f>
        <v>0</v>
      </c>
      <c r="I17" s="42">
        <f>SUM(Requirements!O5:O72)</f>
        <v>0</v>
      </c>
    </row>
    <row r="18" spans="2:9" x14ac:dyDescent="0.25">
      <c r="B18" s="52" t="str">
        <f>L4</f>
        <v>Strategic</v>
      </c>
      <c r="C18" s="53">
        <f>SUM(Requirements!E5:E72)</f>
        <v>43</v>
      </c>
      <c r="D18" s="48">
        <f>E18/C18</f>
        <v>1</v>
      </c>
      <c r="E18" s="6">
        <f>SUM(Requirements!H5:H72)</f>
        <v>43</v>
      </c>
      <c r="F18" s="21">
        <f t="shared" ref="F18:F19" si="0">G18/C18</f>
        <v>0</v>
      </c>
      <c r="G18" s="6">
        <f>SUM(Requirements!L5:L72)</f>
        <v>0</v>
      </c>
      <c r="H18" s="21">
        <f t="shared" ref="H18:H19" si="1">I18/C18</f>
        <v>0</v>
      </c>
      <c r="I18" s="42">
        <f>SUM(Requirements!P5:P72)</f>
        <v>0</v>
      </c>
    </row>
    <row r="19" spans="2:9" ht="15.75" thickBot="1" x14ac:dyDescent="0.3">
      <c r="B19" s="54" t="s">
        <v>59</v>
      </c>
      <c r="C19" s="55">
        <f>SUM(C17:C18)</f>
        <v>175</v>
      </c>
      <c r="D19" s="49">
        <f>E19/C19</f>
        <v>1</v>
      </c>
      <c r="E19" s="43">
        <f>SUM(E17:E18)</f>
        <v>175</v>
      </c>
      <c r="F19" s="44">
        <f t="shared" si="0"/>
        <v>0</v>
      </c>
      <c r="G19" s="43">
        <f t="shared" ref="G19:I19" si="2">SUM(G17:G18)</f>
        <v>0</v>
      </c>
      <c r="H19" s="44">
        <f t="shared" si="1"/>
        <v>0</v>
      </c>
      <c r="I19" s="45">
        <f t="shared" si="2"/>
        <v>0</v>
      </c>
    </row>
  </sheetData>
  <mergeCells count="15">
    <mergeCell ref="B13:C13"/>
    <mergeCell ref="B14:C14"/>
    <mergeCell ref="B15:C15"/>
    <mergeCell ref="D14:E14"/>
    <mergeCell ref="D15:E15"/>
    <mergeCell ref="D16:E16"/>
    <mergeCell ref="F16:G16"/>
    <mergeCell ref="H16:I16"/>
    <mergeCell ref="D13:E13"/>
    <mergeCell ref="F13:G13"/>
    <mergeCell ref="H13:I13"/>
    <mergeCell ref="F14:G14"/>
    <mergeCell ref="F15:G15"/>
    <mergeCell ref="H14:I14"/>
    <mergeCell ref="H15:I15"/>
  </mergeCells>
  <phoneticPr fontId="9" type="noConversion"/>
  <hyperlinks>
    <hyperlink ref="D15" r:id="rId1" xr:uid="{820473DC-61A9-4CA1-8EDE-17B334E85A73}"/>
  </hyperlinks>
  <pageMargins left="0.7" right="0.7" top="0.75" bottom="0.75" header="0.3" footer="0.3"/>
  <pageSetup paperSize="9" orientation="portrait" r:id="rId2"/>
  <ignoredErrors>
    <ignoredError sqref="F19 D19 H19"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3EB8E-A6F4-413A-95CB-D2DD89815B4C}">
  <dimension ref="A1:Q72"/>
  <sheetViews>
    <sheetView tabSelected="1" topLeftCell="A58" workbookViewId="0">
      <selection activeCell="B1" sqref="B1"/>
    </sheetView>
  </sheetViews>
  <sheetFormatPr defaultRowHeight="15" x14ac:dyDescent="0.25"/>
  <cols>
    <col min="1" max="1" width="12.42578125" customWidth="1"/>
    <col min="2" max="2" width="51.28515625" style="33" bestFit="1" customWidth="1"/>
    <col min="3" max="3" width="7.28515625" style="18" customWidth="1"/>
    <col min="4" max="5" width="3.7109375" style="13" hidden="1" customWidth="1"/>
    <col min="6" max="6" width="4.42578125" style="18" bestFit="1" customWidth="1"/>
    <col min="7" max="8" width="3.7109375" style="13" hidden="1" customWidth="1"/>
    <col min="9" max="9" width="62.42578125" style="32" customWidth="1"/>
    <col min="10" max="10" width="4.5703125" customWidth="1"/>
    <col min="11" max="12" width="3.7109375" style="13" hidden="1" customWidth="1"/>
    <col min="13" max="13" width="59" style="13" customWidth="1"/>
    <col min="14" max="14" width="4.140625" customWidth="1"/>
    <col min="15" max="16" width="3.7109375" style="13" hidden="1" customWidth="1"/>
    <col min="17" max="17" width="54.7109375" style="13" customWidth="1"/>
  </cols>
  <sheetData>
    <row r="1" spans="1:17" s="56" customFormat="1" ht="29.25" customHeight="1" x14ac:dyDescent="0.25">
      <c r="C1" s="18"/>
      <c r="D1" s="18"/>
      <c r="E1" s="18"/>
      <c r="F1" s="78" t="s">
        <v>50</v>
      </c>
      <c r="G1" s="78"/>
      <c r="H1" s="78"/>
      <c r="I1" s="78"/>
      <c r="J1" s="79" t="s">
        <v>51</v>
      </c>
      <c r="K1" s="79"/>
      <c r="L1" s="79"/>
      <c r="M1" s="79"/>
      <c r="N1" s="80" t="s">
        <v>52</v>
      </c>
      <c r="O1" s="80"/>
      <c r="P1" s="80"/>
      <c r="Q1" s="80"/>
    </row>
    <row r="2" spans="1:17" x14ac:dyDescent="0.25">
      <c r="A2" s="1" t="s">
        <v>53</v>
      </c>
      <c r="B2" s="34" t="s">
        <v>0</v>
      </c>
      <c r="C2" s="17" t="s">
        <v>49</v>
      </c>
      <c r="D2" s="7" t="s">
        <v>64</v>
      </c>
      <c r="E2" s="7" t="s">
        <v>65</v>
      </c>
      <c r="F2" s="17" t="s">
        <v>1</v>
      </c>
      <c r="G2" s="7" t="s">
        <v>64</v>
      </c>
      <c r="H2" s="7" t="s">
        <v>65</v>
      </c>
      <c r="I2" s="27" t="s">
        <v>48</v>
      </c>
      <c r="J2" s="1" t="s">
        <v>1</v>
      </c>
      <c r="K2" s="7" t="s">
        <v>64</v>
      </c>
      <c r="L2" s="7" t="s">
        <v>65</v>
      </c>
      <c r="M2" s="14" t="s">
        <v>48</v>
      </c>
      <c r="N2" s="1" t="s">
        <v>1</v>
      </c>
      <c r="O2" s="7" t="s">
        <v>64</v>
      </c>
      <c r="P2" s="7" t="s">
        <v>65</v>
      </c>
      <c r="Q2" s="14" t="s">
        <v>48</v>
      </c>
    </row>
    <row r="4" spans="1:17" ht="14.25" customHeight="1" x14ac:dyDescent="0.25">
      <c r="A4" s="81" t="s">
        <v>107</v>
      </c>
      <c r="B4" s="82"/>
      <c r="C4" s="26"/>
      <c r="D4" s="5">
        <f t="shared" ref="D4:D10" si="0">IF(A4 = "Tech",C4, 0 )</f>
        <v>0</v>
      </c>
      <c r="E4" s="5">
        <f t="shared" ref="E4:E10" si="1">IF(A4 = "Strat",C4, 0 )</f>
        <v>0</v>
      </c>
      <c r="F4" s="26"/>
      <c r="G4" s="26"/>
      <c r="H4" s="26"/>
      <c r="I4" s="31"/>
      <c r="J4" s="2"/>
      <c r="K4" s="5">
        <f t="shared" ref="K4:K10" si="2">IF(AND(J4 = "Yes", A4="Tech"),I4, 0 )</f>
        <v>0</v>
      </c>
      <c r="L4" s="5">
        <f t="shared" ref="L4:L10" si="3">IF(AND(J4 = "Yes", A4="Strat"),I4, 0 )</f>
        <v>0</v>
      </c>
      <c r="M4" s="2"/>
      <c r="N4" s="2"/>
      <c r="O4" s="5">
        <f t="shared" ref="O4:O10" si="4">IF(AND(N4 = "Yes", A4="Tech"),M4, 0 )</f>
        <v>0</v>
      </c>
      <c r="P4" s="5">
        <f t="shared" ref="P4:P10" si="5">IF(AND(N4 = "Yes", A4="Strat"),M4, 0 )</f>
        <v>0</v>
      </c>
      <c r="Q4" s="2"/>
    </row>
    <row r="5" spans="1:17" ht="45" x14ac:dyDescent="0.25">
      <c r="A5" s="8" t="s">
        <v>9</v>
      </c>
      <c r="B5" s="30" t="s">
        <v>108</v>
      </c>
      <c r="C5" s="3">
        <v>5</v>
      </c>
      <c r="D5" s="5">
        <f t="shared" si="0"/>
        <v>0</v>
      </c>
      <c r="E5" s="5">
        <f t="shared" si="1"/>
        <v>5</v>
      </c>
      <c r="F5" s="15" t="s">
        <v>61</v>
      </c>
      <c r="G5" s="5">
        <f>IF(AND(F5 = "Yes", A5="Tech"),C5, 0 )</f>
        <v>0</v>
      </c>
      <c r="H5" s="5">
        <f>IF(AND(F5 = "Yes", A5="Strat"),C5, 0 )</f>
        <v>5</v>
      </c>
      <c r="I5" s="29" t="s">
        <v>114</v>
      </c>
      <c r="J5" s="5"/>
      <c r="K5" s="5">
        <f t="shared" si="2"/>
        <v>0</v>
      </c>
      <c r="L5" s="5">
        <f t="shared" si="3"/>
        <v>0</v>
      </c>
      <c r="M5" s="5"/>
      <c r="N5" s="5"/>
      <c r="O5" s="5">
        <f t="shared" si="4"/>
        <v>0</v>
      </c>
      <c r="P5" s="5">
        <f t="shared" si="5"/>
        <v>0</v>
      </c>
      <c r="Q5" s="5"/>
    </row>
    <row r="6" spans="1:17" ht="56.25" customHeight="1" x14ac:dyDescent="0.25">
      <c r="A6" s="3" t="s">
        <v>9</v>
      </c>
      <c r="B6" s="35" t="s">
        <v>111</v>
      </c>
      <c r="C6" s="19">
        <v>5</v>
      </c>
      <c r="D6" s="5">
        <f t="shared" si="0"/>
        <v>0</v>
      </c>
      <c r="E6" s="5">
        <f t="shared" si="1"/>
        <v>5</v>
      </c>
      <c r="F6" s="15" t="s">
        <v>61</v>
      </c>
      <c r="G6" s="5">
        <f t="shared" ref="G6:G10" si="6">IF(AND(F6 = "Yes", A6="Tech"),C6, 0 )</f>
        <v>0</v>
      </c>
      <c r="H6" s="5">
        <f t="shared" ref="H6:H10" si="7">IF(AND(F6 = "Yes", A6="Strat"),C6, 0 )</f>
        <v>5</v>
      </c>
      <c r="I6" s="29" t="s">
        <v>115</v>
      </c>
      <c r="J6" s="5"/>
      <c r="K6" s="5">
        <f t="shared" si="2"/>
        <v>0</v>
      </c>
      <c r="L6" s="5">
        <f t="shared" si="3"/>
        <v>0</v>
      </c>
      <c r="M6" s="5"/>
      <c r="N6" s="5"/>
      <c r="O6" s="5">
        <f t="shared" si="4"/>
        <v>0</v>
      </c>
      <c r="P6" s="5">
        <f t="shared" si="5"/>
        <v>0</v>
      </c>
      <c r="Q6" s="5"/>
    </row>
    <row r="7" spans="1:17" ht="43.5" customHeight="1" x14ac:dyDescent="0.25">
      <c r="A7" s="3" t="s">
        <v>9</v>
      </c>
      <c r="B7" s="29" t="s">
        <v>135</v>
      </c>
      <c r="C7" s="15">
        <v>5</v>
      </c>
      <c r="D7" s="5">
        <f t="shared" si="0"/>
        <v>0</v>
      </c>
      <c r="E7" s="5">
        <f t="shared" si="1"/>
        <v>5</v>
      </c>
      <c r="F7" s="15" t="s">
        <v>61</v>
      </c>
      <c r="G7" s="5">
        <f t="shared" si="6"/>
        <v>0</v>
      </c>
      <c r="H7" s="5">
        <f t="shared" si="7"/>
        <v>5</v>
      </c>
      <c r="I7" s="29" t="s">
        <v>116</v>
      </c>
      <c r="J7" s="5"/>
      <c r="K7" s="5">
        <f t="shared" si="2"/>
        <v>0</v>
      </c>
      <c r="L7" s="5">
        <f t="shared" si="3"/>
        <v>0</v>
      </c>
      <c r="M7" s="5"/>
      <c r="N7" s="5"/>
      <c r="O7" s="5">
        <f t="shared" si="4"/>
        <v>0</v>
      </c>
      <c r="P7" s="5">
        <f t="shared" si="5"/>
        <v>0</v>
      </c>
      <c r="Q7" s="5"/>
    </row>
    <row r="8" spans="1:17" ht="30" x14ac:dyDescent="0.25">
      <c r="A8" s="3" t="s">
        <v>3</v>
      </c>
      <c r="B8" s="29" t="s">
        <v>109</v>
      </c>
      <c r="C8" s="15">
        <v>1</v>
      </c>
      <c r="D8" s="5">
        <f t="shared" si="0"/>
        <v>1</v>
      </c>
      <c r="E8" s="5">
        <f t="shared" si="1"/>
        <v>0</v>
      </c>
      <c r="F8" s="15" t="s">
        <v>61</v>
      </c>
      <c r="G8" s="5">
        <f t="shared" si="6"/>
        <v>1</v>
      </c>
      <c r="H8" s="5">
        <f t="shared" si="7"/>
        <v>0</v>
      </c>
      <c r="I8" s="29" t="s">
        <v>110</v>
      </c>
      <c r="J8" s="5"/>
      <c r="K8" s="5">
        <f t="shared" si="2"/>
        <v>0</v>
      </c>
      <c r="L8" s="5">
        <f t="shared" si="3"/>
        <v>0</v>
      </c>
      <c r="M8" s="5"/>
      <c r="N8" s="5"/>
      <c r="O8" s="5">
        <f t="shared" si="4"/>
        <v>0</v>
      </c>
      <c r="P8" s="5">
        <f t="shared" si="5"/>
        <v>0</v>
      </c>
      <c r="Q8" s="5"/>
    </row>
    <row r="9" spans="1:17" ht="45" x14ac:dyDescent="0.25">
      <c r="A9" s="3" t="s">
        <v>13</v>
      </c>
      <c r="B9" s="29" t="s">
        <v>14</v>
      </c>
      <c r="C9" s="15">
        <v>1</v>
      </c>
      <c r="D9" s="5">
        <f t="shared" si="0"/>
        <v>0</v>
      </c>
      <c r="E9" s="5">
        <f t="shared" si="1"/>
        <v>0</v>
      </c>
      <c r="F9" s="15" t="s">
        <v>61</v>
      </c>
      <c r="G9" s="5">
        <f t="shared" si="6"/>
        <v>0</v>
      </c>
      <c r="H9" s="5">
        <f t="shared" si="7"/>
        <v>0</v>
      </c>
      <c r="I9" s="29" t="s">
        <v>113</v>
      </c>
      <c r="J9" s="5"/>
      <c r="K9" s="5">
        <f t="shared" si="2"/>
        <v>0</v>
      </c>
      <c r="L9" s="5">
        <f t="shared" si="3"/>
        <v>0</v>
      </c>
      <c r="M9" s="5"/>
      <c r="N9" s="5"/>
      <c r="O9" s="5">
        <f t="shared" si="4"/>
        <v>0</v>
      </c>
      <c r="P9" s="5">
        <f t="shared" si="5"/>
        <v>0</v>
      </c>
      <c r="Q9" s="5"/>
    </row>
    <row r="10" spans="1:17" ht="45" x14ac:dyDescent="0.25">
      <c r="A10" s="3" t="s">
        <v>9</v>
      </c>
      <c r="B10" s="29" t="s">
        <v>112</v>
      </c>
      <c r="C10" s="15">
        <v>3</v>
      </c>
      <c r="D10" s="5">
        <f t="shared" si="0"/>
        <v>0</v>
      </c>
      <c r="E10" s="5">
        <f t="shared" si="1"/>
        <v>3</v>
      </c>
      <c r="F10" s="15" t="s">
        <v>61</v>
      </c>
      <c r="G10" s="5">
        <f t="shared" si="6"/>
        <v>0</v>
      </c>
      <c r="H10" s="5">
        <f t="shared" si="7"/>
        <v>3</v>
      </c>
      <c r="I10" s="29" t="s">
        <v>117</v>
      </c>
      <c r="J10" s="5"/>
      <c r="K10" s="5">
        <f t="shared" si="2"/>
        <v>0</v>
      </c>
      <c r="L10" s="5">
        <f t="shared" si="3"/>
        <v>0</v>
      </c>
      <c r="M10" s="5"/>
      <c r="N10" s="5"/>
      <c r="O10" s="5">
        <f t="shared" si="4"/>
        <v>0</v>
      </c>
      <c r="P10" s="5">
        <f t="shared" si="5"/>
        <v>0</v>
      </c>
      <c r="Q10" s="5"/>
    </row>
    <row r="11" spans="1:17" ht="14.25" customHeight="1" x14ac:dyDescent="0.25">
      <c r="A11" s="81" t="s">
        <v>8</v>
      </c>
      <c r="B11" s="82"/>
      <c r="C11" s="20"/>
      <c r="D11" s="5">
        <f t="shared" ref="D11:D72" si="8">IF(A11 = "Tech",C11, 0 )</f>
        <v>0</v>
      </c>
      <c r="E11" s="5">
        <f t="shared" ref="E11:E72" si="9">IF(A11 = "Strat",C11, 0 )</f>
        <v>0</v>
      </c>
      <c r="F11" s="20"/>
      <c r="G11" s="20"/>
      <c r="H11" s="20"/>
      <c r="I11" s="31"/>
      <c r="J11" s="2"/>
      <c r="K11" s="5">
        <f t="shared" ref="K11:K72" si="10">IF(AND(J11 = "Yes", A11="Tech"),I11, 0 )</f>
        <v>0</v>
      </c>
      <c r="L11" s="5">
        <f t="shared" ref="L11:L72" si="11">IF(AND(J11 = "Yes", A11="Strat"),I11, 0 )</f>
        <v>0</v>
      </c>
      <c r="M11" s="2"/>
      <c r="N11" s="2"/>
      <c r="O11" s="5">
        <f t="shared" ref="O11:O72" si="12">IF(AND(N11 = "Yes", A11="Tech"),M11, 0 )</f>
        <v>0</v>
      </c>
      <c r="P11" s="5">
        <f t="shared" ref="P11:P72" si="13">IF(AND(N11 = "Yes", A11="Strat"),M11, 0 )</f>
        <v>0</v>
      </c>
      <c r="Q11" s="2"/>
    </row>
    <row r="12" spans="1:17" x14ac:dyDescent="0.25">
      <c r="A12" s="8" t="s">
        <v>9</v>
      </c>
      <c r="B12" s="28" t="s">
        <v>136</v>
      </c>
      <c r="C12" s="3">
        <v>5</v>
      </c>
      <c r="D12" s="5">
        <f t="shared" si="8"/>
        <v>0</v>
      </c>
      <c r="E12" s="5">
        <f t="shared" si="9"/>
        <v>5</v>
      </c>
      <c r="F12" s="15" t="s">
        <v>61</v>
      </c>
      <c r="G12" s="5">
        <f>IF(AND(F12 = "Yes", A12="Tech"),C12, 0 )</f>
        <v>0</v>
      </c>
      <c r="H12" s="5">
        <f>IF(AND(F12 = "Yes", A12="Strat"),C12, 0 )</f>
        <v>5</v>
      </c>
      <c r="I12" s="28" t="s">
        <v>86</v>
      </c>
      <c r="J12" s="5"/>
      <c r="K12" s="5">
        <f t="shared" si="10"/>
        <v>0</v>
      </c>
      <c r="L12" s="5">
        <f t="shared" si="11"/>
        <v>0</v>
      </c>
      <c r="M12" s="5"/>
      <c r="N12" s="5"/>
      <c r="O12" s="5">
        <f t="shared" si="12"/>
        <v>0</v>
      </c>
      <c r="P12" s="5">
        <f t="shared" si="13"/>
        <v>0</v>
      </c>
      <c r="Q12" s="5"/>
    </row>
    <row r="13" spans="1:17" ht="45" x14ac:dyDescent="0.25">
      <c r="A13" s="3" t="s">
        <v>9</v>
      </c>
      <c r="B13" s="35" t="s">
        <v>11</v>
      </c>
      <c r="C13" s="19">
        <v>5</v>
      </c>
      <c r="D13" s="5">
        <f t="shared" si="8"/>
        <v>0</v>
      </c>
      <c r="E13" s="5">
        <f t="shared" si="9"/>
        <v>5</v>
      </c>
      <c r="F13" s="15" t="s">
        <v>61</v>
      </c>
      <c r="G13" s="5">
        <f t="shared" ref="G13:G16" si="14">IF(AND(F13 = "Yes", A13="Tech"),C13, 0 )</f>
        <v>0</v>
      </c>
      <c r="H13" s="5">
        <f t="shared" ref="H13:H16" si="15">IF(AND(F13 = "Yes", A13="Strat"),C13, 0 )</f>
        <v>5</v>
      </c>
      <c r="I13" s="29" t="s">
        <v>87</v>
      </c>
      <c r="J13" s="5"/>
      <c r="K13" s="5">
        <f t="shared" si="10"/>
        <v>0</v>
      </c>
      <c r="L13" s="5">
        <f t="shared" si="11"/>
        <v>0</v>
      </c>
      <c r="M13" s="5"/>
      <c r="N13" s="5"/>
      <c r="O13" s="5">
        <f t="shared" si="12"/>
        <v>0</v>
      </c>
      <c r="P13" s="5">
        <f t="shared" si="13"/>
        <v>0</v>
      </c>
      <c r="Q13" s="5"/>
    </row>
    <row r="14" spans="1:17" ht="75" x14ac:dyDescent="0.25">
      <c r="A14" s="3" t="s">
        <v>3</v>
      </c>
      <c r="B14" s="29" t="s">
        <v>12</v>
      </c>
      <c r="C14" s="15">
        <v>1</v>
      </c>
      <c r="D14" s="5">
        <f t="shared" si="8"/>
        <v>1</v>
      </c>
      <c r="E14" s="5">
        <f t="shared" si="9"/>
        <v>0</v>
      </c>
      <c r="F14" s="15" t="s">
        <v>61</v>
      </c>
      <c r="G14" s="5">
        <f t="shared" si="14"/>
        <v>1</v>
      </c>
      <c r="H14" s="5">
        <f t="shared" si="15"/>
        <v>0</v>
      </c>
      <c r="I14" s="29" t="s">
        <v>88</v>
      </c>
      <c r="J14" s="5"/>
      <c r="K14" s="5">
        <f t="shared" si="10"/>
        <v>0</v>
      </c>
      <c r="L14" s="5">
        <f t="shared" si="11"/>
        <v>0</v>
      </c>
      <c r="M14" s="5"/>
      <c r="N14" s="5"/>
      <c r="O14" s="5">
        <f t="shared" si="12"/>
        <v>0</v>
      </c>
      <c r="P14" s="5">
        <f t="shared" si="13"/>
        <v>0</v>
      </c>
      <c r="Q14" s="5"/>
    </row>
    <row r="15" spans="1:17" ht="45" x14ac:dyDescent="0.25">
      <c r="A15" s="3" t="s">
        <v>3</v>
      </c>
      <c r="B15" s="29" t="s">
        <v>15</v>
      </c>
      <c r="C15" s="15">
        <v>3</v>
      </c>
      <c r="D15" s="5">
        <f t="shared" si="8"/>
        <v>3</v>
      </c>
      <c r="E15" s="5">
        <f t="shared" si="9"/>
        <v>0</v>
      </c>
      <c r="F15" s="15" t="s">
        <v>61</v>
      </c>
      <c r="G15" s="5">
        <f t="shared" si="14"/>
        <v>3</v>
      </c>
      <c r="H15" s="5">
        <f t="shared" si="15"/>
        <v>0</v>
      </c>
      <c r="I15" s="29" t="s">
        <v>89</v>
      </c>
      <c r="J15" s="5"/>
      <c r="K15" s="5">
        <f t="shared" si="10"/>
        <v>0</v>
      </c>
      <c r="L15" s="5">
        <f t="shared" si="11"/>
        <v>0</v>
      </c>
      <c r="M15" s="5"/>
      <c r="N15" s="5"/>
      <c r="O15" s="5">
        <f t="shared" si="12"/>
        <v>0</v>
      </c>
      <c r="P15" s="5">
        <f t="shared" si="13"/>
        <v>0</v>
      </c>
      <c r="Q15" s="5"/>
    </row>
    <row r="16" spans="1:17" ht="45" x14ac:dyDescent="0.25">
      <c r="A16" s="3" t="s">
        <v>3</v>
      </c>
      <c r="B16" s="29" t="s">
        <v>16</v>
      </c>
      <c r="C16" s="15">
        <v>3</v>
      </c>
      <c r="D16" s="5">
        <f t="shared" si="8"/>
        <v>3</v>
      </c>
      <c r="E16" s="5">
        <f t="shared" si="9"/>
        <v>0</v>
      </c>
      <c r="F16" s="15" t="s">
        <v>61</v>
      </c>
      <c r="G16" s="5">
        <f t="shared" si="14"/>
        <v>3</v>
      </c>
      <c r="H16" s="5">
        <f t="shared" si="15"/>
        <v>0</v>
      </c>
      <c r="I16" s="29" t="s">
        <v>90</v>
      </c>
      <c r="J16" s="5"/>
      <c r="K16" s="5">
        <f t="shared" si="10"/>
        <v>0</v>
      </c>
      <c r="L16" s="5">
        <f t="shared" si="11"/>
        <v>0</v>
      </c>
      <c r="M16" s="5"/>
      <c r="N16" s="5"/>
      <c r="O16" s="5">
        <f t="shared" si="12"/>
        <v>0</v>
      </c>
      <c r="P16" s="5">
        <f t="shared" si="13"/>
        <v>0</v>
      </c>
      <c r="Q16" s="5"/>
    </row>
    <row r="17" spans="1:17" x14ac:dyDescent="0.25">
      <c r="A17" s="3"/>
      <c r="B17" s="29"/>
      <c r="C17" s="15"/>
      <c r="D17" s="5"/>
      <c r="E17" s="5"/>
      <c r="F17" s="15"/>
      <c r="G17" s="5"/>
      <c r="H17" s="5"/>
      <c r="I17" s="30"/>
      <c r="J17" s="5"/>
      <c r="K17" s="5"/>
      <c r="L17" s="5"/>
      <c r="M17" s="5"/>
      <c r="N17" s="5"/>
      <c r="O17" s="5"/>
      <c r="P17" s="5"/>
      <c r="Q17" s="5"/>
    </row>
    <row r="18" spans="1:17" ht="14.25" customHeight="1" x14ac:dyDescent="0.25">
      <c r="A18" s="81" t="s">
        <v>17</v>
      </c>
      <c r="B18" s="82"/>
      <c r="C18" s="20"/>
      <c r="D18" s="5">
        <f t="shared" si="8"/>
        <v>0</v>
      </c>
      <c r="E18" s="5">
        <f t="shared" si="9"/>
        <v>0</v>
      </c>
      <c r="F18" s="20"/>
      <c r="G18" s="20"/>
      <c r="H18" s="20"/>
      <c r="I18" s="31"/>
      <c r="J18" s="2"/>
      <c r="K18" s="5">
        <f t="shared" si="10"/>
        <v>0</v>
      </c>
      <c r="L18" s="5">
        <f t="shared" si="11"/>
        <v>0</v>
      </c>
      <c r="M18" s="2"/>
      <c r="N18" s="2"/>
      <c r="O18" s="5">
        <f t="shared" si="12"/>
        <v>0</v>
      </c>
      <c r="P18" s="5">
        <f t="shared" si="13"/>
        <v>0</v>
      </c>
      <c r="Q18" s="2"/>
    </row>
    <row r="19" spans="1:17" ht="75" x14ac:dyDescent="0.25">
      <c r="A19" s="3" t="s">
        <v>3</v>
      </c>
      <c r="B19" s="29" t="s">
        <v>18</v>
      </c>
      <c r="C19" s="15">
        <v>3</v>
      </c>
      <c r="D19" s="5">
        <f t="shared" si="8"/>
        <v>3</v>
      </c>
      <c r="E19" s="5">
        <f t="shared" si="9"/>
        <v>0</v>
      </c>
      <c r="F19" s="15" t="s">
        <v>61</v>
      </c>
      <c r="G19" s="5">
        <f t="shared" ref="G19" si="16">IF(AND(F19 = "Yes", A19="Tech"),C19, 0 )</f>
        <v>3</v>
      </c>
      <c r="H19" s="5">
        <f t="shared" ref="H19" si="17">IF(AND(F19 = "Yes", A19="Strat"),C19, 0 )</f>
        <v>0</v>
      </c>
      <c r="I19" s="30" t="s">
        <v>66</v>
      </c>
      <c r="J19" s="5"/>
      <c r="K19" s="5">
        <f t="shared" si="10"/>
        <v>0</v>
      </c>
      <c r="L19" s="5">
        <f t="shared" si="11"/>
        <v>0</v>
      </c>
      <c r="M19" s="5"/>
      <c r="N19" s="5"/>
      <c r="O19" s="5">
        <f t="shared" si="12"/>
        <v>0</v>
      </c>
      <c r="P19" s="5">
        <f t="shared" si="13"/>
        <v>0</v>
      </c>
      <c r="Q19" s="5"/>
    </row>
    <row r="20" spans="1:17" ht="30" x14ac:dyDescent="0.25">
      <c r="A20" s="3" t="s">
        <v>3</v>
      </c>
      <c r="B20" s="29" t="s">
        <v>19</v>
      </c>
      <c r="C20" s="15">
        <v>3</v>
      </c>
      <c r="D20" s="5">
        <f t="shared" si="8"/>
        <v>3</v>
      </c>
      <c r="E20" s="5">
        <f t="shared" si="9"/>
        <v>0</v>
      </c>
      <c r="F20" s="15" t="s">
        <v>61</v>
      </c>
      <c r="G20" s="5">
        <f t="shared" ref="G20:G25" si="18">IF(AND(F20 = "Yes", A20="Tech"),C20, 0 )</f>
        <v>3</v>
      </c>
      <c r="H20" s="5">
        <f t="shared" ref="H20:H25" si="19">IF(AND(F20 = "Yes", A20="Strat"),C20, 0 )</f>
        <v>0</v>
      </c>
      <c r="I20" s="30" t="s">
        <v>67</v>
      </c>
      <c r="J20" s="5"/>
      <c r="K20" s="5">
        <f t="shared" si="10"/>
        <v>0</v>
      </c>
      <c r="L20" s="5">
        <f t="shared" si="11"/>
        <v>0</v>
      </c>
      <c r="M20" s="5"/>
      <c r="N20" s="5"/>
      <c r="O20" s="5">
        <f t="shared" si="12"/>
        <v>0</v>
      </c>
      <c r="P20" s="5">
        <f t="shared" si="13"/>
        <v>0</v>
      </c>
      <c r="Q20" s="5"/>
    </row>
    <row r="21" spans="1:17" ht="45" x14ac:dyDescent="0.25">
      <c r="A21" s="3" t="s">
        <v>3</v>
      </c>
      <c r="B21" s="29" t="s">
        <v>20</v>
      </c>
      <c r="C21" s="15">
        <v>5</v>
      </c>
      <c r="D21" s="5">
        <f t="shared" si="8"/>
        <v>5</v>
      </c>
      <c r="E21" s="5">
        <f t="shared" si="9"/>
        <v>0</v>
      </c>
      <c r="F21" s="15" t="s">
        <v>61</v>
      </c>
      <c r="G21" s="5">
        <f t="shared" si="18"/>
        <v>5</v>
      </c>
      <c r="H21" s="5">
        <f t="shared" si="19"/>
        <v>0</v>
      </c>
      <c r="I21" s="30" t="s">
        <v>68</v>
      </c>
      <c r="J21" s="5"/>
      <c r="K21" s="5">
        <f t="shared" si="10"/>
        <v>0</v>
      </c>
      <c r="L21" s="5">
        <f t="shared" si="11"/>
        <v>0</v>
      </c>
      <c r="M21" s="5"/>
      <c r="N21" s="5"/>
      <c r="O21" s="5">
        <f t="shared" si="12"/>
        <v>0</v>
      </c>
      <c r="P21" s="5">
        <f t="shared" si="13"/>
        <v>0</v>
      </c>
      <c r="Q21" s="5"/>
    </row>
    <row r="22" spans="1:17" ht="45" x14ac:dyDescent="0.25">
      <c r="A22" s="3" t="s">
        <v>3</v>
      </c>
      <c r="B22" s="29" t="s">
        <v>21</v>
      </c>
      <c r="C22" s="15">
        <v>5</v>
      </c>
      <c r="D22" s="5">
        <f t="shared" si="8"/>
        <v>5</v>
      </c>
      <c r="E22" s="5">
        <f t="shared" si="9"/>
        <v>0</v>
      </c>
      <c r="F22" s="15" t="s">
        <v>61</v>
      </c>
      <c r="G22" s="5">
        <f t="shared" si="18"/>
        <v>5</v>
      </c>
      <c r="H22" s="5">
        <f t="shared" si="19"/>
        <v>0</v>
      </c>
      <c r="I22" s="30" t="s">
        <v>68</v>
      </c>
      <c r="J22" s="5"/>
      <c r="K22" s="5">
        <f t="shared" si="10"/>
        <v>0</v>
      </c>
      <c r="L22" s="5">
        <f t="shared" si="11"/>
        <v>0</v>
      </c>
      <c r="M22" s="5"/>
      <c r="N22" s="5"/>
      <c r="O22" s="5">
        <f t="shared" si="12"/>
        <v>0</v>
      </c>
      <c r="P22" s="5">
        <f t="shared" si="13"/>
        <v>0</v>
      </c>
      <c r="Q22" s="5"/>
    </row>
    <row r="23" spans="1:17" ht="30" x14ac:dyDescent="0.25">
      <c r="A23" s="3" t="s">
        <v>3</v>
      </c>
      <c r="B23" s="29" t="s">
        <v>22</v>
      </c>
      <c r="C23" s="15">
        <v>3</v>
      </c>
      <c r="D23" s="5">
        <f t="shared" si="8"/>
        <v>3</v>
      </c>
      <c r="E23" s="5">
        <f t="shared" si="9"/>
        <v>0</v>
      </c>
      <c r="F23" s="15" t="s">
        <v>61</v>
      </c>
      <c r="G23" s="5">
        <f t="shared" si="18"/>
        <v>3</v>
      </c>
      <c r="H23" s="5">
        <f t="shared" si="19"/>
        <v>0</v>
      </c>
      <c r="I23" s="30" t="s">
        <v>69</v>
      </c>
      <c r="J23" s="5"/>
      <c r="K23" s="5">
        <f t="shared" si="10"/>
        <v>0</v>
      </c>
      <c r="L23" s="5">
        <f t="shared" si="11"/>
        <v>0</v>
      </c>
      <c r="M23" s="5"/>
      <c r="N23" s="5"/>
      <c r="O23" s="5">
        <f t="shared" si="12"/>
        <v>0</v>
      </c>
      <c r="P23" s="5">
        <f t="shared" si="13"/>
        <v>0</v>
      </c>
      <c r="Q23" s="5"/>
    </row>
    <row r="24" spans="1:17" ht="45" x14ac:dyDescent="0.25">
      <c r="A24" s="3" t="s">
        <v>3</v>
      </c>
      <c r="B24" s="29" t="s">
        <v>23</v>
      </c>
      <c r="C24" s="15">
        <v>3</v>
      </c>
      <c r="D24" s="5">
        <f t="shared" si="8"/>
        <v>3</v>
      </c>
      <c r="E24" s="5">
        <f t="shared" si="9"/>
        <v>0</v>
      </c>
      <c r="F24" s="15" t="s">
        <v>61</v>
      </c>
      <c r="G24" s="5">
        <f t="shared" si="18"/>
        <v>3</v>
      </c>
      <c r="H24" s="5">
        <f t="shared" si="19"/>
        <v>0</v>
      </c>
      <c r="I24" s="30" t="s">
        <v>70</v>
      </c>
      <c r="J24" s="5"/>
      <c r="K24" s="5">
        <f t="shared" si="10"/>
        <v>0</v>
      </c>
      <c r="L24" s="5">
        <f t="shared" si="11"/>
        <v>0</v>
      </c>
      <c r="M24" s="5"/>
      <c r="N24" s="5"/>
      <c r="O24" s="5">
        <f t="shared" si="12"/>
        <v>0</v>
      </c>
      <c r="P24" s="5">
        <f t="shared" si="13"/>
        <v>0</v>
      </c>
      <c r="Q24" s="5"/>
    </row>
    <row r="25" spans="1:17" ht="60" x14ac:dyDescent="0.25">
      <c r="A25" s="3" t="s">
        <v>3</v>
      </c>
      <c r="B25" s="29" t="s">
        <v>24</v>
      </c>
      <c r="C25" s="15">
        <v>5</v>
      </c>
      <c r="D25" s="5">
        <f t="shared" si="8"/>
        <v>5</v>
      </c>
      <c r="E25" s="5">
        <f t="shared" si="9"/>
        <v>0</v>
      </c>
      <c r="F25" s="15" t="s">
        <v>61</v>
      </c>
      <c r="G25" s="5">
        <f t="shared" si="18"/>
        <v>5</v>
      </c>
      <c r="H25" s="5">
        <f t="shared" si="19"/>
        <v>0</v>
      </c>
      <c r="I25" s="30" t="s">
        <v>71</v>
      </c>
      <c r="J25" s="5"/>
      <c r="K25" s="5">
        <f t="shared" si="10"/>
        <v>0</v>
      </c>
      <c r="L25" s="5">
        <f t="shared" si="11"/>
        <v>0</v>
      </c>
      <c r="M25" s="5"/>
      <c r="N25" s="5"/>
      <c r="O25" s="5">
        <f t="shared" si="12"/>
        <v>0</v>
      </c>
      <c r="P25" s="5">
        <f t="shared" si="13"/>
        <v>0</v>
      </c>
      <c r="Q25" s="5"/>
    </row>
    <row r="26" spans="1:17" x14ac:dyDescent="0.25">
      <c r="A26" s="3"/>
      <c r="B26" s="29"/>
      <c r="C26" s="15"/>
      <c r="D26" s="5"/>
      <c r="E26" s="5"/>
      <c r="F26" s="15"/>
      <c r="G26" s="5"/>
      <c r="H26" s="5"/>
      <c r="I26" s="30"/>
      <c r="J26" s="5"/>
      <c r="K26" s="5"/>
      <c r="L26" s="5"/>
      <c r="M26" s="5"/>
      <c r="N26" s="5"/>
      <c r="O26" s="5"/>
      <c r="P26" s="5"/>
      <c r="Q26" s="5"/>
    </row>
    <row r="27" spans="1:17" ht="14.25" customHeight="1" x14ac:dyDescent="0.25">
      <c r="A27" s="81" t="s">
        <v>25</v>
      </c>
      <c r="B27" s="82"/>
      <c r="C27" s="20"/>
      <c r="D27" s="5">
        <f t="shared" si="8"/>
        <v>0</v>
      </c>
      <c r="E27" s="5">
        <f t="shared" si="9"/>
        <v>0</v>
      </c>
      <c r="F27" s="20"/>
      <c r="G27" s="20"/>
      <c r="H27" s="20"/>
      <c r="I27" s="31"/>
      <c r="J27" s="2"/>
      <c r="K27" s="5">
        <f t="shared" si="10"/>
        <v>0</v>
      </c>
      <c r="L27" s="5">
        <f t="shared" si="11"/>
        <v>0</v>
      </c>
      <c r="M27" s="2"/>
      <c r="N27" s="2"/>
      <c r="O27" s="5">
        <f t="shared" si="12"/>
        <v>0</v>
      </c>
      <c r="P27" s="5">
        <f t="shared" si="13"/>
        <v>0</v>
      </c>
      <c r="Q27" s="2"/>
    </row>
    <row r="28" spans="1:17" ht="30" x14ac:dyDescent="0.25">
      <c r="A28" s="3" t="s">
        <v>3</v>
      </c>
      <c r="B28" s="29" t="s">
        <v>26</v>
      </c>
      <c r="C28" s="15">
        <v>3</v>
      </c>
      <c r="D28" s="5">
        <f t="shared" si="8"/>
        <v>3</v>
      </c>
      <c r="E28" s="5">
        <f t="shared" si="9"/>
        <v>0</v>
      </c>
      <c r="F28" s="15" t="s">
        <v>61</v>
      </c>
      <c r="G28" s="5">
        <f t="shared" ref="G28" si="20">IF(AND(F28 = "Yes", A28="Tech"),C28, 0 )</f>
        <v>3</v>
      </c>
      <c r="H28" s="5">
        <f t="shared" ref="H28" si="21">IF(AND(F28 = "Yes", A28="Strat"),C28, 0 )</f>
        <v>0</v>
      </c>
      <c r="I28" s="28" t="s">
        <v>97</v>
      </c>
      <c r="J28" s="5"/>
      <c r="K28" s="5">
        <f t="shared" si="10"/>
        <v>0</v>
      </c>
      <c r="L28" s="5">
        <f t="shared" si="11"/>
        <v>0</v>
      </c>
      <c r="M28" s="5"/>
      <c r="N28" s="5"/>
      <c r="O28" s="5">
        <f t="shared" si="12"/>
        <v>0</v>
      </c>
      <c r="P28" s="5">
        <f t="shared" si="13"/>
        <v>0</v>
      </c>
      <c r="Q28" s="5"/>
    </row>
    <row r="29" spans="1:17" ht="45" x14ac:dyDescent="0.25">
      <c r="A29" s="3" t="s">
        <v>3</v>
      </c>
      <c r="B29" s="29" t="s">
        <v>27</v>
      </c>
      <c r="C29" s="15">
        <v>3</v>
      </c>
      <c r="D29" s="5">
        <f t="shared" si="8"/>
        <v>3</v>
      </c>
      <c r="E29" s="5">
        <f t="shared" si="9"/>
        <v>0</v>
      </c>
      <c r="F29" s="15" t="s">
        <v>61</v>
      </c>
      <c r="G29" s="5">
        <f t="shared" ref="G29:G39" si="22">IF(AND(F29 = "Yes", A29="Tech"),C29, 0 )</f>
        <v>3</v>
      </c>
      <c r="H29" s="5">
        <f t="shared" ref="H29:H39" si="23">IF(AND(F29 = "Yes", A29="Strat"),C29, 0 )</f>
        <v>0</v>
      </c>
      <c r="I29" s="29" t="s">
        <v>98</v>
      </c>
      <c r="J29" s="5"/>
      <c r="K29" s="5">
        <f t="shared" si="10"/>
        <v>0</v>
      </c>
      <c r="L29" s="5">
        <f t="shared" si="11"/>
        <v>0</v>
      </c>
      <c r="M29" s="5"/>
      <c r="N29" s="5"/>
      <c r="O29" s="5">
        <f t="shared" si="12"/>
        <v>0</v>
      </c>
      <c r="P29" s="5">
        <f t="shared" si="13"/>
        <v>0</v>
      </c>
      <c r="Q29" s="5"/>
    </row>
    <row r="30" spans="1:17" ht="30" x14ac:dyDescent="0.25">
      <c r="A30" s="3" t="s">
        <v>3</v>
      </c>
      <c r="B30" s="29" t="s">
        <v>28</v>
      </c>
      <c r="C30" s="15">
        <v>3</v>
      </c>
      <c r="D30" s="5">
        <f t="shared" si="8"/>
        <v>3</v>
      </c>
      <c r="E30" s="5">
        <f t="shared" si="9"/>
        <v>0</v>
      </c>
      <c r="F30" s="15" t="s">
        <v>61</v>
      </c>
      <c r="G30" s="5">
        <f t="shared" si="22"/>
        <v>3</v>
      </c>
      <c r="H30" s="5">
        <f t="shared" si="23"/>
        <v>0</v>
      </c>
      <c r="I30" s="29" t="s">
        <v>99</v>
      </c>
      <c r="J30" s="5"/>
      <c r="K30" s="5">
        <f t="shared" si="10"/>
        <v>0</v>
      </c>
      <c r="L30" s="5">
        <f t="shared" si="11"/>
        <v>0</v>
      </c>
      <c r="M30" s="5"/>
      <c r="N30" s="5"/>
      <c r="O30" s="5">
        <f t="shared" si="12"/>
        <v>0</v>
      </c>
      <c r="P30" s="5">
        <f t="shared" si="13"/>
        <v>0</v>
      </c>
      <c r="Q30" s="5"/>
    </row>
    <row r="31" spans="1:17" ht="45" x14ac:dyDescent="0.25">
      <c r="A31" s="3" t="s">
        <v>3</v>
      </c>
      <c r="B31" s="29" t="s">
        <v>29</v>
      </c>
      <c r="C31" s="15">
        <v>1</v>
      </c>
      <c r="D31" s="5">
        <f t="shared" si="8"/>
        <v>1</v>
      </c>
      <c r="E31" s="5">
        <f t="shared" si="9"/>
        <v>0</v>
      </c>
      <c r="F31" s="15" t="s">
        <v>61</v>
      </c>
      <c r="G31" s="5">
        <f t="shared" si="22"/>
        <v>1</v>
      </c>
      <c r="H31" s="5">
        <f t="shared" si="23"/>
        <v>0</v>
      </c>
      <c r="I31" s="30" t="s">
        <v>72</v>
      </c>
      <c r="J31" s="5"/>
      <c r="K31" s="5">
        <f t="shared" si="10"/>
        <v>0</v>
      </c>
      <c r="L31" s="5">
        <f t="shared" si="11"/>
        <v>0</v>
      </c>
      <c r="M31" s="5"/>
      <c r="N31" s="5"/>
      <c r="O31" s="5">
        <f t="shared" si="12"/>
        <v>0</v>
      </c>
      <c r="P31" s="5">
        <f t="shared" si="13"/>
        <v>0</v>
      </c>
      <c r="Q31" s="5"/>
    </row>
    <row r="32" spans="1:17" ht="45" x14ac:dyDescent="0.25">
      <c r="A32" s="3" t="s">
        <v>3</v>
      </c>
      <c r="B32" s="29" t="s">
        <v>30</v>
      </c>
      <c r="C32" s="15">
        <v>1</v>
      </c>
      <c r="D32" s="5">
        <f t="shared" si="8"/>
        <v>1</v>
      </c>
      <c r="E32" s="5">
        <f t="shared" si="9"/>
        <v>0</v>
      </c>
      <c r="F32" s="15" t="s">
        <v>61</v>
      </c>
      <c r="G32" s="5">
        <f t="shared" si="22"/>
        <v>1</v>
      </c>
      <c r="H32" s="5">
        <f t="shared" si="23"/>
        <v>0</v>
      </c>
      <c r="I32" s="30" t="s">
        <v>100</v>
      </c>
      <c r="J32" s="5"/>
      <c r="K32" s="5">
        <f t="shared" si="10"/>
        <v>0</v>
      </c>
      <c r="L32" s="5">
        <f t="shared" si="11"/>
        <v>0</v>
      </c>
      <c r="M32" s="5"/>
      <c r="N32" s="5"/>
      <c r="O32" s="5">
        <f t="shared" si="12"/>
        <v>0</v>
      </c>
      <c r="P32" s="5">
        <f t="shared" si="13"/>
        <v>0</v>
      </c>
      <c r="Q32" s="5"/>
    </row>
    <row r="33" spans="1:17" ht="30" x14ac:dyDescent="0.25">
      <c r="A33" s="3" t="s">
        <v>3</v>
      </c>
      <c r="B33" s="36" t="s">
        <v>137</v>
      </c>
      <c r="C33" s="15">
        <v>1</v>
      </c>
      <c r="D33" s="5">
        <f t="shared" si="8"/>
        <v>1</v>
      </c>
      <c r="E33" s="5">
        <f t="shared" si="9"/>
        <v>0</v>
      </c>
      <c r="F33" s="15" t="s">
        <v>61</v>
      </c>
      <c r="G33" s="5">
        <f t="shared" si="22"/>
        <v>1</v>
      </c>
      <c r="H33" s="5">
        <f t="shared" si="23"/>
        <v>0</v>
      </c>
      <c r="I33" s="30" t="s">
        <v>104</v>
      </c>
      <c r="J33" s="5"/>
      <c r="K33" s="5">
        <f t="shared" si="10"/>
        <v>0</v>
      </c>
      <c r="L33" s="5">
        <f t="shared" si="11"/>
        <v>0</v>
      </c>
      <c r="M33" s="5"/>
      <c r="N33" s="5"/>
      <c r="O33" s="5">
        <f t="shared" si="12"/>
        <v>0</v>
      </c>
      <c r="P33" s="5">
        <f t="shared" si="13"/>
        <v>0</v>
      </c>
      <c r="Q33" s="5"/>
    </row>
    <row r="34" spans="1:17" ht="60" x14ac:dyDescent="0.25">
      <c r="A34" s="3" t="s">
        <v>3</v>
      </c>
      <c r="B34" s="36" t="s">
        <v>138</v>
      </c>
      <c r="C34" s="15">
        <v>3</v>
      </c>
      <c r="D34" s="5">
        <f t="shared" si="8"/>
        <v>3</v>
      </c>
      <c r="E34" s="5">
        <f t="shared" si="9"/>
        <v>0</v>
      </c>
      <c r="F34" s="15" t="s">
        <v>61</v>
      </c>
      <c r="G34" s="5">
        <f t="shared" si="22"/>
        <v>3</v>
      </c>
      <c r="H34" s="5">
        <f t="shared" si="23"/>
        <v>0</v>
      </c>
      <c r="I34" s="30" t="s">
        <v>103</v>
      </c>
      <c r="J34" s="5"/>
      <c r="K34" s="5">
        <f t="shared" si="10"/>
        <v>0</v>
      </c>
      <c r="L34" s="5">
        <f t="shared" si="11"/>
        <v>0</v>
      </c>
      <c r="M34" s="5"/>
      <c r="N34" s="5"/>
      <c r="O34" s="5">
        <f t="shared" si="12"/>
        <v>0</v>
      </c>
      <c r="P34" s="5">
        <f t="shared" si="13"/>
        <v>0</v>
      </c>
      <c r="Q34" s="5"/>
    </row>
    <row r="35" spans="1:17" ht="30" x14ac:dyDescent="0.25">
      <c r="A35" s="3" t="s">
        <v>3</v>
      </c>
      <c r="B35" s="36" t="s">
        <v>139</v>
      </c>
      <c r="C35" s="15">
        <v>3</v>
      </c>
      <c r="D35" s="5">
        <f t="shared" si="8"/>
        <v>3</v>
      </c>
      <c r="E35" s="5">
        <f t="shared" si="9"/>
        <v>0</v>
      </c>
      <c r="F35" s="15" t="s">
        <v>61</v>
      </c>
      <c r="G35" s="5">
        <f t="shared" si="22"/>
        <v>3</v>
      </c>
      <c r="H35" s="5">
        <f t="shared" si="23"/>
        <v>0</v>
      </c>
      <c r="I35" s="28" t="s">
        <v>102</v>
      </c>
      <c r="J35" s="5"/>
      <c r="K35" s="5">
        <f t="shared" si="10"/>
        <v>0</v>
      </c>
      <c r="L35" s="5">
        <f t="shared" si="11"/>
        <v>0</v>
      </c>
      <c r="M35" s="5"/>
      <c r="N35" s="5"/>
      <c r="O35" s="5">
        <f t="shared" si="12"/>
        <v>0</v>
      </c>
      <c r="P35" s="5">
        <f t="shared" si="13"/>
        <v>0</v>
      </c>
      <c r="Q35" s="5"/>
    </row>
    <row r="36" spans="1:17" ht="45" x14ac:dyDescent="0.25">
      <c r="A36" s="3" t="s">
        <v>3</v>
      </c>
      <c r="B36" s="36" t="s">
        <v>31</v>
      </c>
      <c r="C36" s="15">
        <v>1</v>
      </c>
      <c r="D36" s="5">
        <f t="shared" si="8"/>
        <v>1</v>
      </c>
      <c r="E36" s="5">
        <f t="shared" si="9"/>
        <v>0</v>
      </c>
      <c r="F36" s="15" t="s">
        <v>61</v>
      </c>
      <c r="G36" s="5">
        <f t="shared" si="22"/>
        <v>1</v>
      </c>
      <c r="H36" s="5">
        <f t="shared" si="23"/>
        <v>0</v>
      </c>
      <c r="I36" s="29" t="s">
        <v>101</v>
      </c>
      <c r="J36" s="5"/>
      <c r="K36" s="5">
        <f t="shared" si="10"/>
        <v>0</v>
      </c>
      <c r="L36" s="5">
        <f t="shared" si="11"/>
        <v>0</v>
      </c>
      <c r="M36" s="5"/>
      <c r="N36" s="5"/>
      <c r="O36" s="5">
        <f t="shared" si="12"/>
        <v>0</v>
      </c>
      <c r="P36" s="5">
        <f t="shared" si="13"/>
        <v>0</v>
      </c>
      <c r="Q36" s="5"/>
    </row>
    <row r="37" spans="1:17" s="16" customFormat="1" ht="27" customHeight="1" x14ac:dyDescent="0.25">
      <c r="A37" s="15" t="s">
        <v>3</v>
      </c>
      <c r="B37" s="36" t="s">
        <v>32</v>
      </c>
      <c r="C37" s="15">
        <v>5</v>
      </c>
      <c r="D37" s="5">
        <f t="shared" si="8"/>
        <v>5</v>
      </c>
      <c r="E37" s="5">
        <f t="shared" si="9"/>
        <v>0</v>
      </c>
      <c r="F37" s="15" t="s">
        <v>61</v>
      </c>
      <c r="G37" s="5">
        <f t="shared" si="22"/>
        <v>5</v>
      </c>
      <c r="H37" s="5">
        <f t="shared" si="23"/>
        <v>0</v>
      </c>
      <c r="I37" s="30" t="s">
        <v>74</v>
      </c>
      <c r="J37" s="4"/>
      <c r="K37" s="5">
        <f t="shared" si="10"/>
        <v>0</v>
      </c>
      <c r="L37" s="5">
        <f t="shared" si="11"/>
        <v>0</v>
      </c>
      <c r="M37" s="4"/>
      <c r="N37" s="4"/>
      <c r="O37" s="5">
        <f t="shared" si="12"/>
        <v>0</v>
      </c>
      <c r="P37" s="5">
        <f t="shared" si="13"/>
        <v>0</v>
      </c>
      <c r="Q37" s="4"/>
    </row>
    <row r="38" spans="1:17" ht="45" x14ac:dyDescent="0.25">
      <c r="A38" s="3" t="s">
        <v>3</v>
      </c>
      <c r="B38" s="36" t="s">
        <v>33</v>
      </c>
      <c r="C38" s="15">
        <v>3</v>
      </c>
      <c r="D38" s="5">
        <f t="shared" si="8"/>
        <v>3</v>
      </c>
      <c r="E38" s="5">
        <f t="shared" si="9"/>
        <v>0</v>
      </c>
      <c r="F38" s="15" t="s">
        <v>61</v>
      </c>
      <c r="G38" s="5">
        <f t="shared" si="22"/>
        <v>3</v>
      </c>
      <c r="H38" s="5">
        <f t="shared" si="23"/>
        <v>0</v>
      </c>
      <c r="I38" s="30" t="s">
        <v>75</v>
      </c>
      <c r="J38" s="5"/>
      <c r="K38" s="5">
        <f t="shared" si="10"/>
        <v>0</v>
      </c>
      <c r="L38" s="5">
        <f t="shared" si="11"/>
        <v>0</v>
      </c>
      <c r="M38" s="5"/>
      <c r="N38" s="5"/>
      <c r="O38" s="5">
        <f t="shared" si="12"/>
        <v>0</v>
      </c>
      <c r="P38" s="5">
        <f t="shared" si="13"/>
        <v>0</v>
      </c>
      <c r="Q38" s="5"/>
    </row>
    <row r="39" spans="1:17" x14ac:dyDescent="0.25">
      <c r="A39" s="3"/>
      <c r="B39" s="36"/>
      <c r="C39" s="15"/>
      <c r="D39" s="5">
        <f t="shared" si="8"/>
        <v>0</v>
      </c>
      <c r="E39" s="5">
        <f t="shared" si="9"/>
        <v>0</v>
      </c>
      <c r="F39" s="15" t="s">
        <v>10</v>
      </c>
      <c r="G39" s="5">
        <f t="shared" si="22"/>
        <v>0</v>
      </c>
      <c r="H39" s="5">
        <f t="shared" si="23"/>
        <v>0</v>
      </c>
      <c r="I39" s="30"/>
      <c r="J39" s="5"/>
      <c r="K39" s="5">
        <f t="shared" si="10"/>
        <v>0</v>
      </c>
      <c r="L39" s="5">
        <f t="shared" si="11"/>
        <v>0</v>
      </c>
      <c r="M39" s="5"/>
      <c r="N39" s="5"/>
      <c r="O39" s="5">
        <f t="shared" si="12"/>
        <v>0</v>
      </c>
      <c r="P39" s="5">
        <f t="shared" si="13"/>
        <v>0</v>
      </c>
      <c r="Q39" s="5"/>
    </row>
    <row r="40" spans="1:17" x14ac:dyDescent="0.25">
      <c r="A40" s="81" t="s">
        <v>34</v>
      </c>
      <c r="B40" s="82"/>
      <c r="C40" s="20"/>
      <c r="D40" s="5">
        <f t="shared" si="8"/>
        <v>0</v>
      </c>
      <c r="E40" s="5">
        <f t="shared" si="9"/>
        <v>0</v>
      </c>
      <c r="F40" s="20"/>
      <c r="G40" s="20"/>
      <c r="H40" s="20"/>
      <c r="I40" s="31"/>
      <c r="J40" s="2"/>
      <c r="K40" s="5">
        <f t="shared" si="10"/>
        <v>0</v>
      </c>
      <c r="L40" s="5">
        <f t="shared" si="11"/>
        <v>0</v>
      </c>
      <c r="M40" s="2"/>
      <c r="N40" s="2"/>
      <c r="O40" s="5">
        <f t="shared" si="12"/>
        <v>0</v>
      </c>
      <c r="P40" s="5">
        <f t="shared" si="13"/>
        <v>0</v>
      </c>
      <c r="Q40" s="2"/>
    </row>
    <row r="41" spans="1:17" ht="45" x14ac:dyDescent="0.25">
      <c r="A41" s="3" t="s">
        <v>3</v>
      </c>
      <c r="B41" s="29" t="s">
        <v>35</v>
      </c>
      <c r="C41" s="15">
        <v>3</v>
      </c>
      <c r="D41" s="5">
        <f t="shared" si="8"/>
        <v>3</v>
      </c>
      <c r="E41" s="5">
        <f t="shared" si="9"/>
        <v>0</v>
      </c>
      <c r="F41" s="15" t="s">
        <v>61</v>
      </c>
      <c r="G41" s="5">
        <f t="shared" ref="G41" si="24">IF(AND(F41 = "Yes", A41="Tech"),C41, 0 )</f>
        <v>3</v>
      </c>
      <c r="H41" s="5">
        <f t="shared" ref="H41" si="25">IF(AND(F41 = "Yes", A41="Strat"),C41, 0 )</f>
        <v>0</v>
      </c>
      <c r="I41" s="30" t="s">
        <v>75</v>
      </c>
      <c r="J41" s="5"/>
      <c r="K41" s="5">
        <f t="shared" si="10"/>
        <v>0</v>
      </c>
      <c r="L41" s="5">
        <f t="shared" si="11"/>
        <v>0</v>
      </c>
      <c r="M41" s="5"/>
      <c r="N41" s="5"/>
      <c r="O41" s="5">
        <f t="shared" si="12"/>
        <v>0</v>
      </c>
      <c r="P41" s="5">
        <f t="shared" si="13"/>
        <v>0</v>
      </c>
      <c r="Q41" s="5"/>
    </row>
    <row r="42" spans="1:17" ht="30" x14ac:dyDescent="0.25">
      <c r="A42" s="3" t="s">
        <v>3</v>
      </c>
      <c r="B42" s="29" t="s">
        <v>140</v>
      </c>
      <c r="C42" s="15">
        <v>3</v>
      </c>
      <c r="D42" s="5">
        <f t="shared" si="8"/>
        <v>3</v>
      </c>
      <c r="E42" s="5">
        <f t="shared" si="9"/>
        <v>0</v>
      </c>
      <c r="F42" s="15" t="s">
        <v>61</v>
      </c>
      <c r="G42" s="5">
        <f t="shared" ref="G42:G50" si="26">IF(AND(F42 = "Yes", A42="Tech"),C42, 0 )</f>
        <v>3</v>
      </c>
      <c r="H42" s="5">
        <f t="shared" ref="H42:H50" si="27">IF(AND(F42 = "Yes", A42="Strat"),C42, 0 )</f>
        <v>0</v>
      </c>
      <c r="I42" s="30" t="s">
        <v>76</v>
      </c>
      <c r="J42" s="5"/>
      <c r="K42" s="5">
        <f t="shared" si="10"/>
        <v>0</v>
      </c>
      <c r="L42" s="5">
        <f t="shared" si="11"/>
        <v>0</v>
      </c>
      <c r="M42" s="5"/>
      <c r="N42" s="5"/>
      <c r="O42" s="5">
        <f t="shared" si="12"/>
        <v>0</v>
      </c>
      <c r="P42" s="5">
        <f t="shared" si="13"/>
        <v>0</v>
      </c>
      <c r="Q42" s="5"/>
    </row>
    <row r="43" spans="1:17" ht="45" x14ac:dyDescent="0.25">
      <c r="A43" s="3" t="s">
        <v>3</v>
      </c>
      <c r="B43" s="29" t="s">
        <v>36</v>
      </c>
      <c r="C43" s="15">
        <v>3</v>
      </c>
      <c r="D43" s="5">
        <f t="shared" si="8"/>
        <v>3</v>
      </c>
      <c r="E43" s="5">
        <f t="shared" si="9"/>
        <v>0</v>
      </c>
      <c r="F43" s="15" t="s">
        <v>61</v>
      </c>
      <c r="G43" s="5">
        <f t="shared" si="26"/>
        <v>3</v>
      </c>
      <c r="H43" s="5">
        <f t="shared" si="27"/>
        <v>0</v>
      </c>
      <c r="I43" s="29" t="s">
        <v>94</v>
      </c>
      <c r="J43" s="5"/>
      <c r="K43" s="5">
        <f t="shared" si="10"/>
        <v>0</v>
      </c>
      <c r="L43" s="5">
        <f t="shared" si="11"/>
        <v>0</v>
      </c>
      <c r="M43" s="5"/>
      <c r="N43" s="5"/>
      <c r="O43" s="5">
        <f t="shared" si="12"/>
        <v>0</v>
      </c>
      <c r="P43" s="5">
        <f t="shared" si="13"/>
        <v>0</v>
      </c>
      <c r="Q43" s="5"/>
    </row>
    <row r="44" spans="1:17" ht="30" x14ac:dyDescent="0.25">
      <c r="A44" s="3" t="s">
        <v>3</v>
      </c>
      <c r="B44" s="29" t="s">
        <v>37</v>
      </c>
      <c r="C44" s="15">
        <v>3</v>
      </c>
      <c r="D44" s="5">
        <f t="shared" si="8"/>
        <v>3</v>
      </c>
      <c r="E44" s="5">
        <f t="shared" si="9"/>
        <v>0</v>
      </c>
      <c r="F44" s="15" t="s">
        <v>61</v>
      </c>
      <c r="G44" s="5">
        <f t="shared" si="26"/>
        <v>3</v>
      </c>
      <c r="H44" s="5">
        <f t="shared" si="27"/>
        <v>0</v>
      </c>
      <c r="I44" s="30" t="s">
        <v>77</v>
      </c>
      <c r="J44" s="5"/>
      <c r="K44" s="5">
        <f t="shared" si="10"/>
        <v>0</v>
      </c>
      <c r="L44" s="5">
        <f t="shared" si="11"/>
        <v>0</v>
      </c>
      <c r="M44" s="5"/>
      <c r="N44" s="5"/>
      <c r="O44" s="5">
        <f t="shared" si="12"/>
        <v>0</v>
      </c>
      <c r="P44" s="5">
        <f t="shared" si="13"/>
        <v>0</v>
      </c>
      <c r="Q44" s="5"/>
    </row>
    <row r="45" spans="1:17" ht="30" x14ac:dyDescent="0.25">
      <c r="A45" s="3" t="s">
        <v>3</v>
      </c>
      <c r="B45" s="29" t="s">
        <v>38</v>
      </c>
      <c r="C45" s="15">
        <v>3</v>
      </c>
      <c r="D45" s="5">
        <f t="shared" si="8"/>
        <v>3</v>
      </c>
      <c r="E45" s="5">
        <f t="shared" si="9"/>
        <v>0</v>
      </c>
      <c r="F45" s="15" t="s">
        <v>61</v>
      </c>
      <c r="G45" s="5">
        <f t="shared" si="26"/>
        <v>3</v>
      </c>
      <c r="H45" s="5">
        <f t="shared" si="27"/>
        <v>0</v>
      </c>
      <c r="I45" s="30" t="s">
        <v>78</v>
      </c>
      <c r="J45" s="5"/>
      <c r="K45" s="5">
        <f t="shared" si="10"/>
        <v>0</v>
      </c>
      <c r="L45" s="5">
        <f t="shared" si="11"/>
        <v>0</v>
      </c>
      <c r="M45" s="5"/>
      <c r="N45" s="5"/>
      <c r="O45" s="5">
        <f t="shared" si="12"/>
        <v>0</v>
      </c>
      <c r="P45" s="5">
        <f t="shared" si="13"/>
        <v>0</v>
      </c>
      <c r="Q45" s="5"/>
    </row>
    <row r="46" spans="1:17" ht="14.25" customHeight="1" x14ac:dyDescent="0.25">
      <c r="A46" s="81" t="s">
        <v>119</v>
      </c>
      <c r="B46" s="82"/>
      <c r="C46" s="26"/>
      <c r="D46" s="5">
        <f t="shared" ref="D46:D49" si="28">IF(A46 = "Tech",C46, 0 )</f>
        <v>0</v>
      </c>
      <c r="E46" s="5">
        <f t="shared" ref="E46:E49" si="29">IF(A46 = "Strat",C46, 0 )</f>
        <v>0</v>
      </c>
      <c r="F46" s="26"/>
      <c r="G46" s="26"/>
      <c r="H46" s="26"/>
      <c r="I46" s="31"/>
      <c r="J46" s="2"/>
      <c r="K46" s="5">
        <f t="shared" ref="K46:K49" si="30">IF(AND(J46 = "Yes", A46="Tech"),I46, 0 )</f>
        <v>0</v>
      </c>
      <c r="L46" s="5">
        <f t="shared" ref="L46:L49" si="31">IF(AND(J46 = "Yes", A46="Strat"),I46, 0 )</f>
        <v>0</v>
      </c>
      <c r="M46" s="2"/>
      <c r="N46" s="2"/>
      <c r="O46" s="5">
        <f t="shared" ref="O46:O49" si="32">IF(AND(N46 = "Yes", A46="Tech"),M46, 0 )</f>
        <v>0</v>
      </c>
      <c r="P46" s="5">
        <f t="shared" ref="P46:P49" si="33">IF(AND(N46 = "Yes", A46="Strat"),M46, 0 )</f>
        <v>0</v>
      </c>
      <c r="Q46" s="2"/>
    </row>
    <row r="47" spans="1:17" ht="165" x14ac:dyDescent="0.25">
      <c r="A47" s="3" t="s">
        <v>3</v>
      </c>
      <c r="B47" s="29" t="s">
        <v>122</v>
      </c>
      <c r="C47" s="15">
        <v>3</v>
      </c>
      <c r="D47" s="5">
        <f t="shared" si="28"/>
        <v>3</v>
      </c>
      <c r="E47" s="5">
        <f t="shared" si="29"/>
        <v>0</v>
      </c>
      <c r="F47" s="15" t="s">
        <v>61</v>
      </c>
      <c r="G47" s="5">
        <f t="shared" ref="G47:G49" si="34">IF(AND(F47 = "Yes", A47="Tech"),C47, 0 )</f>
        <v>3</v>
      </c>
      <c r="H47" s="5">
        <f t="shared" ref="H47:H49" si="35">IF(AND(F47 = "Yes", A47="Strat"),C47, 0 )</f>
        <v>0</v>
      </c>
      <c r="I47" s="29" t="s">
        <v>123</v>
      </c>
      <c r="J47" s="5"/>
      <c r="K47" s="5">
        <f t="shared" si="30"/>
        <v>0</v>
      </c>
      <c r="L47" s="5">
        <f t="shared" si="31"/>
        <v>0</v>
      </c>
      <c r="M47" s="5"/>
      <c r="N47" s="5"/>
      <c r="O47" s="5">
        <f t="shared" si="32"/>
        <v>0</v>
      </c>
      <c r="P47" s="5">
        <f t="shared" si="33"/>
        <v>0</v>
      </c>
      <c r="Q47" s="5"/>
    </row>
    <row r="48" spans="1:17" ht="30" x14ac:dyDescent="0.25">
      <c r="A48" s="3" t="s">
        <v>3</v>
      </c>
      <c r="B48" s="29" t="s">
        <v>120</v>
      </c>
      <c r="C48" s="15">
        <v>3</v>
      </c>
      <c r="D48" s="5">
        <f t="shared" si="28"/>
        <v>3</v>
      </c>
      <c r="E48" s="5">
        <f t="shared" si="29"/>
        <v>0</v>
      </c>
      <c r="F48" s="15" t="s">
        <v>61</v>
      </c>
      <c r="G48" s="5">
        <f t="shared" si="34"/>
        <v>3</v>
      </c>
      <c r="H48" s="5">
        <f t="shared" si="35"/>
        <v>0</v>
      </c>
      <c r="I48" s="30" t="s">
        <v>124</v>
      </c>
      <c r="J48" s="5"/>
      <c r="K48" s="5">
        <f t="shared" si="30"/>
        <v>0</v>
      </c>
      <c r="L48" s="5">
        <f t="shared" si="31"/>
        <v>0</v>
      </c>
      <c r="M48" s="5"/>
      <c r="N48" s="5"/>
      <c r="O48" s="5">
        <f t="shared" si="32"/>
        <v>0</v>
      </c>
      <c r="P48" s="5">
        <f t="shared" si="33"/>
        <v>0</v>
      </c>
      <c r="Q48" s="5"/>
    </row>
    <row r="49" spans="1:17" ht="30" x14ac:dyDescent="0.25">
      <c r="A49" s="3" t="s">
        <v>3</v>
      </c>
      <c r="B49" s="29" t="s">
        <v>121</v>
      </c>
      <c r="C49" s="15">
        <v>3</v>
      </c>
      <c r="D49" s="5">
        <f t="shared" si="28"/>
        <v>3</v>
      </c>
      <c r="E49" s="5">
        <f t="shared" si="29"/>
        <v>0</v>
      </c>
      <c r="F49" s="15" t="s">
        <v>61</v>
      </c>
      <c r="G49" s="5">
        <f t="shared" si="34"/>
        <v>3</v>
      </c>
      <c r="H49" s="5">
        <f t="shared" si="35"/>
        <v>0</v>
      </c>
      <c r="I49" s="30" t="s">
        <v>125</v>
      </c>
      <c r="J49" s="5"/>
      <c r="K49" s="5">
        <f t="shared" si="30"/>
        <v>0</v>
      </c>
      <c r="L49" s="5">
        <f t="shared" si="31"/>
        <v>0</v>
      </c>
      <c r="M49" s="5"/>
      <c r="N49" s="5"/>
      <c r="O49" s="5">
        <f t="shared" si="32"/>
        <v>0</v>
      </c>
      <c r="P49" s="5">
        <f t="shared" si="33"/>
        <v>0</v>
      </c>
      <c r="Q49" s="5"/>
    </row>
    <row r="50" spans="1:17" x14ac:dyDescent="0.25">
      <c r="A50" s="3" t="s">
        <v>10</v>
      </c>
      <c r="B50" s="29" t="s">
        <v>10</v>
      </c>
      <c r="C50" s="15"/>
      <c r="D50" s="5">
        <f t="shared" si="8"/>
        <v>0</v>
      </c>
      <c r="E50" s="5">
        <f t="shared" si="9"/>
        <v>0</v>
      </c>
      <c r="F50" s="15"/>
      <c r="G50" s="5">
        <f t="shared" si="26"/>
        <v>0</v>
      </c>
      <c r="H50" s="5">
        <f t="shared" si="27"/>
        <v>0</v>
      </c>
      <c r="I50" s="30"/>
      <c r="J50" s="5"/>
      <c r="K50" s="5">
        <f t="shared" si="10"/>
        <v>0</v>
      </c>
      <c r="L50" s="5">
        <f t="shared" si="11"/>
        <v>0</v>
      </c>
      <c r="M50" s="5"/>
      <c r="N50" s="5"/>
      <c r="O50" s="5">
        <f t="shared" si="12"/>
        <v>0</v>
      </c>
      <c r="P50" s="5">
        <f t="shared" si="13"/>
        <v>0</v>
      </c>
      <c r="Q50" s="5"/>
    </row>
    <row r="51" spans="1:17" ht="14.25" customHeight="1" x14ac:dyDescent="0.25">
      <c r="A51" s="81" t="s">
        <v>39</v>
      </c>
      <c r="B51" s="82"/>
      <c r="C51" s="20"/>
      <c r="D51" s="5">
        <f t="shared" si="8"/>
        <v>0</v>
      </c>
      <c r="E51" s="5">
        <f t="shared" si="9"/>
        <v>0</v>
      </c>
      <c r="F51" s="20"/>
      <c r="G51" s="20"/>
      <c r="H51" s="20"/>
      <c r="I51" s="31"/>
      <c r="J51" s="2"/>
      <c r="K51" s="5">
        <f t="shared" si="10"/>
        <v>0</v>
      </c>
      <c r="L51" s="5">
        <f t="shared" si="11"/>
        <v>0</v>
      </c>
      <c r="M51" s="2"/>
      <c r="N51" s="2"/>
      <c r="O51" s="5">
        <f t="shared" si="12"/>
        <v>0</v>
      </c>
      <c r="P51" s="5">
        <f t="shared" si="13"/>
        <v>0</v>
      </c>
      <c r="Q51" s="2"/>
    </row>
    <row r="52" spans="1:17" x14ac:dyDescent="0.25">
      <c r="A52" s="3" t="s">
        <v>3</v>
      </c>
      <c r="B52" s="29" t="s">
        <v>40</v>
      </c>
      <c r="C52" s="15">
        <v>5</v>
      </c>
      <c r="D52" s="5">
        <f t="shared" si="8"/>
        <v>5</v>
      </c>
      <c r="E52" s="5">
        <f t="shared" si="9"/>
        <v>0</v>
      </c>
      <c r="F52" s="15" t="s">
        <v>61</v>
      </c>
      <c r="G52" s="5">
        <f t="shared" ref="G52" si="36">IF(AND(F52 = "Yes", A52="Tech"),C52, 0 )</f>
        <v>5</v>
      </c>
      <c r="H52" s="5">
        <f t="shared" ref="H52" si="37">IF(AND(F52 = "Yes", A52="Strat"),C52, 0 )</f>
        <v>0</v>
      </c>
      <c r="I52" s="28" t="s">
        <v>95</v>
      </c>
      <c r="J52" s="5"/>
      <c r="K52" s="5">
        <f t="shared" si="10"/>
        <v>0</v>
      </c>
      <c r="L52" s="5">
        <f t="shared" si="11"/>
        <v>0</v>
      </c>
      <c r="M52" s="5"/>
      <c r="N52" s="5"/>
      <c r="O52" s="5">
        <f t="shared" si="12"/>
        <v>0</v>
      </c>
      <c r="P52" s="5">
        <f t="shared" si="13"/>
        <v>0</v>
      </c>
      <c r="Q52" s="5"/>
    </row>
    <row r="53" spans="1:17" ht="30" x14ac:dyDescent="0.25">
      <c r="A53" s="3" t="s">
        <v>3</v>
      </c>
      <c r="B53" s="29" t="s">
        <v>41</v>
      </c>
      <c r="C53" s="15">
        <v>5</v>
      </c>
      <c r="D53" s="5">
        <f t="shared" si="8"/>
        <v>5</v>
      </c>
      <c r="E53" s="5">
        <f t="shared" si="9"/>
        <v>0</v>
      </c>
      <c r="F53" s="15" t="s">
        <v>61</v>
      </c>
      <c r="G53" s="5">
        <f t="shared" ref="G53:G57" si="38">IF(AND(F53 = "Yes", A53="Tech"),C53, 0 )</f>
        <v>5</v>
      </c>
      <c r="H53" s="5">
        <f t="shared" ref="H53:H57" si="39">IF(AND(F53 = "Yes", A53="Strat"),C53, 0 )</f>
        <v>0</v>
      </c>
      <c r="I53" s="30" t="s">
        <v>96</v>
      </c>
      <c r="J53" s="5"/>
      <c r="K53" s="5">
        <f t="shared" si="10"/>
        <v>0</v>
      </c>
      <c r="L53" s="5">
        <f t="shared" si="11"/>
        <v>0</v>
      </c>
      <c r="M53" s="5"/>
      <c r="N53" s="5"/>
      <c r="O53" s="5">
        <f t="shared" si="12"/>
        <v>0</v>
      </c>
      <c r="P53" s="5">
        <f t="shared" si="13"/>
        <v>0</v>
      </c>
      <c r="Q53" s="5"/>
    </row>
    <row r="54" spans="1:17" ht="30" x14ac:dyDescent="0.25">
      <c r="A54" s="3" t="s">
        <v>3</v>
      </c>
      <c r="B54" s="29" t="s">
        <v>42</v>
      </c>
      <c r="C54" s="15">
        <v>3</v>
      </c>
      <c r="D54" s="5">
        <f t="shared" si="8"/>
        <v>3</v>
      </c>
      <c r="E54" s="5">
        <f t="shared" si="9"/>
        <v>0</v>
      </c>
      <c r="F54" s="15" t="s">
        <v>61</v>
      </c>
      <c r="G54" s="5">
        <f t="shared" si="38"/>
        <v>3</v>
      </c>
      <c r="H54" s="5">
        <f t="shared" si="39"/>
        <v>0</v>
      </c>
      <c r="I54" s="30" t="s">
        <v>79</v>
      </c>
      <c r="J54" s="5"/>
      <c r="K54" s="5">
        <f t="shared" si="10"/>
        <v>0</v>
      </c>
      <c r="L54" s="5">
        <f t="shared" si="11"/>
        <v>0</v>
      </c>
      <c r="M54" s="5"/>
      <c r="N54" s="5"/>
      <c r="O54" s="5">
        <f t="shared" si="12"/>
        <v>0</v>
      </c>
      <c r="P54" s="5">
        <f t="shared" si="13"/>
        <v>0</v>
      </c>
      <c r="Q54" s="5"/>
    </row>
    <row r="55" spans="1:17" ht="45" x14ac:dyDescent="0.25">
      <c r="A55" s="3" t="s">
        <v>3</v>
      </c>
      <c r="B55" s="29" t="s">
        <v>63</v>
      </c>
      <c r="C55" s="15">
        <v>5</v>
      </c>
      <c r="D55" s="5">
        <f t="shared" si="8"/>
        <v>5</v>
      </c>
      <c r="E55" s="5">
        <f t="shared" si="9"/>
        <v>0</v>
      </c>
      <c r="F55" s="15" t="s">
        <v>61</v>
      </c>
      <c r="G55" s="5">
        <f t="shared" si="38"/>
        <v>5</v>
      </c>
      <c r="H55" s="5">
        <f t="shared" si="39"/>
        <v>0</v>
      </c>
      <c r="I55" s="30" t="s">
        <v>73</v>
      </c>
      <c r="J55" s="5"/>
      <c r="K55" s="5">
        <f t="shared" si="10"/>
        <v>0</v>
      </c>
      <c r="L55" s="5">
        <f t="shared" si="11"/>
        <v>0</v>
      </c>
      <c r="M55" s="5"/>
      <c r="N55" s="5"/>
      <c r="O55" s="5">
        <f t="shared" si="12"/>
        <v>0</v>
      </c>
      <c r="P55" s="5">
        <f t="shared" si="13"/>
        <v>0</v>
      </c>
      <c r="Q55" s="5"/>
    </row>
    <row r="56" spans="1:17" ht="90" x14ac:dyDescent="0.25">
      <c r="A56" s="3" t="s">
        <v>3</v>
      </c>
      <c r="B56" s="29" t="s">
        <v>43</v>
      </c>
      <c r="C56" s="15">
        <v>3</v>
      </c>
      <c r="D56" s="5">
        <f t="shared" si="8"/>
        <v>3</v>
      </c>
      <c r="E56" s="5">
        <f t="shared" si="9"/>
        <v>0</v>
      </c>
      <c r="F56" s="15" t="s">
        <v>61</v>
      </c>
      <c r="G56" s="5">
        <f t="shared" si="38"/>
        <v>3</v>
      </c>
      <c r="H56" s="5">
        <f t="shared" si="39"/>
        <v>0</v>
      </c>
      <c r="I56" s="30" t="s">
        <v>80</v>
      </c>
      <c r="J56" s="5"/>
      <c r="K56" s="5">
        <f t="shared" si="10"/>
        <v>0</v>
      </c>
      <c r="L56" s="5">
        <f t="shared" si="11"/>
        <v>0</v>
      </c>
      <c r="M56" s="5"/>
      <c r="N56" s="5"/>
      <c r="O56" s="5">
        <f t="shared" si="12"/>
        <v>0</v>
      </c>
      <c r="P56" s="5">
        <f t="shared" si="13"/>
        <v>0</v>
      </c>
      <c r="Q56" s="5"/>
    </row>
    <row r="57" spans="1:17" x14ac:dyDescent="0.25">
      <c r="A57" s="3"/>
      <c r="B57" s="29"/>
      <c r="C57" s="15"/>
      <c r="D57" s="5">
        <f t="shared" si="8"/>
        <v>0</v>
      </c>
      <c r="E57" s="5">
        <f t="shared" si="9"/>
        <v>0</v>
      </c>
      <c r="F57" s="15"/>
      <c r="G57" s="5">
        <f t="shared" si="38"/>
        <v>0</v>
      </c>
      <c r="H57" s="5">
        <f t="shared" si="39"/>
        <v>0</v>
      </c>
      <c r="I57" s="30"/>
      <c r="J57" s="5"/>
      <c r="K57" s="5">
        <f t="shared" si="10"/>
        <v>0</v>
      </c>
      <c r="L57" s="5">
        <f t="shared" si="11"/>
        <v>0</v>
      </c>
      <c r="M57" s="5"/>
      <c r="N57" s="5"/>
      <c r="O57" s="5">
        <f t="shared" si="12"/>
        <v>0</v>
      </c>
      <c r="P57" s="5">
        <f t="shared" si="13"/>
        <v>0</v>
      </c>
      <c r="Q57" s="5"/>
    </row>
    <row r="58" spans="1:17" ht="14.25" customHeight="1" x14ac:dyDescent="0.25">
      <c r="A58" s="81" t="s">
        <v>44</v>
      </c>
      <c r="B58" s="83"/>
      <c r="C58" s="2"/>
      <c r="D58" s="5">
        <f t="shared" si="8"/>
        <v>0</v>
      </c>
      <c r="E58" s="5">
        <f t="shared" si="9"/>
        <v>0</v>
      </c>
      <c r="F58" s="2"/>
      <c r="G58" s="2"/>
      <c r="H58" s="2"/>
      <c r="I58" s="27"/>
      <c r="J58" s="2"/>
      <c r="K58" s="5">
        <f t="shared" si="10"/>
        <v>0</v>
      </c>
      <c r="L58" s="5">
        <f t="shared" si="11"/>
        <v>0</v>
      </c>
      <c r="M58" s="2"/>
      <c r="N58" s="2"/>
      <c r="O58" s="5">
        <f t="shared" si="12"/>
        <v>0</v>
      </c>
      <c r="P58" s="5">
        <f t="shared" si="13"/>
        <v>0</v>
      </c>
      <c r="Q58" s="2"/>
    </row>
    <row r="59" spans="1:17" ht="45" x14ac:dyDescent="0.25">
      <c r="A59" s="3" t="s">
        <v>9</v>
      </c>
      <c r="B59" s="29" t="s">
        <v>45</v>
      </c>
      <c r="C59" s="15">
        <v>5</v>
      </c>
      <c r="D59" s="5">
        <f t="shared" si="8"/>
        <v>0</v>
      </c>
      <c r="E59" s="5">
        <f t="shared" si="9"/>
        <v>5</v>
      </c>
      <c r="F59" s="15" t="s">
        <v>61</v>
      </c>
      <c r="G59" s="5">
        <f t="shared" ref="G59" si="40">IF(AND(F59 = "Yes", A59="Tech"),C59, 0 )</f>
        <v>0</v>
      </c>
      <c r="H59" s="5">
        <f t="shared" ref="H59" si="41">IF(AND(F59 = "Yes", A59="Strat"),C59, 0 )</f>
        <v>5</v>
      </c>
      <c r="I59" s="29" t="s">
        <v>91</v>
      </c>
      <c r="J59" s="5"/>
      <c r="K59" s="5">
        <f t="shared" si="10"/>
        <v>0</v>
      </c>
      <c r="L59" s="5">
        <f t="shared" si="11"/>
        <v>0</v>
      </c>
      <c r="M59" s="5"/>
      <c r="N59" s="5"/>
      <c r="O59" s="5">
        <f t="shared" si="12"/>
        <v>0</v>
      </c>
      <c r="P59" s="5">
        <f t="shared" si="13"/>
        <v>0</v>
      </c>
      <c r="Q59" s="5"/>
    </row>
    <row r="60" spans="1:17" ht="120" x14ac:dyDescent="0.25">
      <c r="A60" s="3" t="s">
        <v>3</v>
      </c>
      <c r="B60" s="29" t="s">
        <v>46</v>
      </c>
      <c r="C60" s="15">
        <v>3</v>
      </c>
      <c r="D60" s="5">
        <f t="shared" si="8"/>
        <v>3</v>
      </c>
      <c r="E60" s="5">
        <f t="shared" si="9"/>
        <v>0</v>
      </c>
      <c r="F60" s="15" t="s">
        <v>61</v>
      </c>
      <c r="G60" s="5">
        <f t="shared" ref="G60:G72" si="42">IF(AND(F60 = "Yes", A60="Tech"),C60, 0 )</f>
        <v>3</v>
      </c>
      <c r="H60" s="5">
        <f t="shared" ref="H60:H72" si="43">IF(AND(F60 = "Yes", A60="Strat"),C60, 0 )</f>
        <v>0</v>
      </c>
      <c r="I60" s="29" t="s">
        <v>126</v>
      </c>
      <c r="J60" s="5"/>
      <c r="K60" s="5">
        <f t="shared" si="10"/>
        <v>0</v>
      </c>
      <c r="L60" s="5">
        <f t="shared" si="11"/>
        <v>0</v>
      </c>
      <c r="M60" s="5"/>
      <c r="N60" s="5"/>
      <c r="O60" s="5">
        <f t="shared" si="12"/>
        <v>0</v>
      </c>
      <c r="P60" s="5">
        <f t="shared" si="13"/>
        <v>0</v>
      </c>
      <c r="Q60" s="5"/>
    </row>
    <row r="61" spans="1:17" ht="30" x14ac:dyDescent="0.25">
      <c r="A61" s="3" t="s">
        <v>9</v>
      </c>
      <c r="B61" s="33" t="s">
        <v>47</v>
      </c>
      <c r="C61" s="15">
        <v>5</v>
      </c>
      <c r="D61" s="5">
        <f t="shared" si="8"/>
        <v>0</v>
      </c>
      <c r="E61" s="5">
        <f t="shared" si="9"/>
        <v>5</v>
      </c>
      <c r="F61" s="15" t="s">
        <v>61</v>
      </c>
      <c r="G61" s="5">
        <f t="shared" si="42"/>
        <v>0</v>
      </c>
      <c r="H61" s="5">
        <f t="shared" si="43"/>
        <v>5</v>
      </c>
      <c r="I61" s="29" t="s">
        <v>92</v>
      </c>
      <c r="J61" s="5"/>
      <c r="K61" s="5">
        <f t="shared" si="10"/>
        <v>0</v>
      </c>
      <c r="L61" s="5">
        <f t="shared" si="11"/>
        <v>0</v>
      </c>
      <c r="M61" s="5"/>
      <c r="N61" s="5"/>
      <c r="O61" s="5">
        <f t="shared" si="12"/>
        <v>0</v>
      </c>
      <c r="P61" s="5">
        <f t="shared" si="13"/>
        <v>0</v>
      </c>
      <c r="Q61" s="5"/>
    </row>
    <row r="62" spans="1:17" ht="75" x14ac:dyDescent="0.25">
      <c r="A62" s="3" t="s">
        <v>3</v>
      </c>
      <c r="B62" s="29" t="s">
        <v>105</v>
      </c>
      <c r="C62" s="15">
        <v>3</v>
      </c>
      <c r="D62" s="5">
        <f t="shared" si="8"/>
        <v>3</v>
      </c>
      <c r="E62" s="5">
        <f t="shared" si="9"/>
        <v>0</v>
      </c>
      <c r="F62" s="15" t="s">
        <v>61</v>
      </c>
      <c r="G62" s="5">
        <f t="shared" si="42"/>
        <v>3</v>
      </c>
      <c r="H62" s="5">
        <f t="shared" si="43"/>
        <v>0</v>
      </c>
      <c r="I62" s="29" t="s">
        <v>93</v>
      </c>
      <c r="J62" s="5"/>
      <c r="K62" s="5">
        <f t="shared" si="10"/>
        <v>0</v>
      </c>
      <c r="L62" s="5">
        <f t="shared" si="11"/>
        <v>0</v>
      </c>
      <c r="M62" s="5"/>
      <c r="N62" s="5"/>
      <c r="O62" s="5">
        <f t="shared" si="12"/>
        <v>0</v>
      </c>
      <c r="P62" s="5">
        <f t="shared" si="13"/>
        <v>0</v>
      </c>
      <c r="Q62" s="5"/>
    </row>
    <row r="63" spans="1:17" ht="14.25" customHeight="1" x14ac:dyDescent="0.25">
      <c r="A63" s="81" t="s">
        <v>132</v>
      </c>
      <c r="B63" s="82"/>
      <c r="C63" s="82"/>
      <c r="D63" s="82"/>
      <c r="E63" s="82"/>
      <c r="F63" s="82"/>
      <c r="G63" s="82"/>
      <c r="H63" s="82"/>
      <c r="I63" s="83"/>
      <c r="J63" s="2"/>
      <c r="K63" s="2"/>
      <c r="L63" s="2"/>
      <c r="M63" s="2"/>
      <c r="N63" s="2"/>
      <c r="O63" s="2"/>
      <c r="P63" s="2"/>
      <c r="Q63" s="2"/>
    </row>
    <row r="64" spans="1:17" ht="45" x14ac:dyDescent="0.25">
      <c r="A64" s="3" t="s">
        <v>3</v>
      </c>
      <c r="B64" s="29" t="s">
        <v>106</v>
      </c>
      <c r="C64" s="15">
        <v>3</v>
      </c>
      <c r="D64" s="5">
        <f t="shared" ref="D64:D65" si="44">IF(A64 = "Tech",C64, 0 )</f>
        <v>3</v>
      </c>
      <c r="E64" s="5">
        <f t="shared" ref="E64:E65" si="45">IF(A64 = "Strat",C64, 0 )</f>
        <v>0</v>
      </c>
      <c r="F64" s="15" t="s">
        <v>61</v>
      </c>
      <c r="G64" s="5">
        <f>IF(AND(F64 = "Yes", A64="Tech"),C64, 0 )</f>
        <v>3</v>
      </c>
      <c r="H64" s="5">
        <f>IF(AND(F64 = "Yes", A64="Strat"),C64, 0 )</f>
        <v>0</v>
      </c>
      <c r="I64" s="29" t="s">
        <v>85</v>
      </c>
      <c r="J64" s="5"/>
      <c r="K64" s="5">
        <f t="shared" ref="K64:K65" si="46">IF(AND(J64 = "Yes", A64="Tech"),I64, 0 )</f>
        <v>0</v>
      </c>
      <c r="L64" s="5">
        <f t="shared" ref="L64:L65" si="47">IF(AND(J64 = "Yes", A64="Strat"),I64, 0 )</f>
        <v>0</v>
      </c>
      <c r="M64" s="5"/>
      <c r="N64" s="5"/>
      <c r="O64" s="5">
        <f t="shared" ref="O64:O65" si="48">IF(AND(N64 = "Yes", A64="Tech"),M64, 0 )</f>
        <v>0</v>
      </c>
      <c r="P64" s="5">
        <f t="shared" ref="P64:P65" si="49">IF(AND(N64 = "Yes", A64="Strat"),M64, 0 )</f>
        <v>0</v>
      </c>
      <c r="Q64" s="5"/>
    </row>
    <row r="65" spans="1:17" x14ac:dyDescent="0.25">
      <c r="A65" s="3" t="s">
        <v>3</v>
      </c>
      <c r="B65" s="29" t="s">
        <v>133</v>
      </c>
      <c r="C65" s="15">
        <v>3</v>
      </c>
      <c r="D65" s="5">
        <f t="shared" si="44"/>
        <v>3</v>
      </c>
      <c r="E65" s="5">
        <f t="shared" si="45"/>
        <v>0</v>
      </c>
      <c r="F65" s="15" t="s">
        <v>61</v>
      </c>
      <c r="G65" s="5">
        <f t="shared" ref="G65" si="50">IF(AND(F65 = "Yes", A65="Tech"),C65, 0 )</f>
        <v>3</v>
      </c>
      <c r="H65" s="5">
        <f t="shared" ref="H65" si="51">IF(AND(F65 = "Yes", A65="Strat"),C65, 0 )</f>
        <v>0</v>
      </c>
      <c r="I65" s="28" t="s">
        <v>134</v>
      </c>
      <c r="J65" s="5"/>
      <c r="K65" s="5">
        <f t="shared" si="46"/>
        <v>0</v>
      </c>
      <c r="L65" s="5">
        <f t="shared" si="47"/>
        <v>0</v>
      </c>
      <c r="M65" s="5"/>
      <c r="N65" s="5"/>
      <c r="O65" s="5">
        <f t="shared" si="48"/>
        <v>0</v>
      </c>
      <c r="P65" s="5">
        <f t="shared" si="49"/>
        <v>0</v>
      </c>
      <c r="Q65" s="5"/>
    </row>
    <row r="66" spans="1:17" ht="14.25" customHeight="1" x14ac:dyDescent="0.25">
      <c r="A66" s="81" t="s">
        <v>2</v>
      </c>
      <c r="B66" s="82"/>
      <c r="C66" s="82"/>
      <c r="D66" s="82"/>
      <c r="E66" s="82"/>
      <c r="F66" s="82"/>
      <c r="G66" s="82"/>
      <c r="H66" s="82"/>
      <c r="I66" s="83"/>
      <c r="J66" s="2"/>
      <c r="K66" s="2"/>
      <c r="L66" s="2"/>
      <c r="M66" s="2"/>
      <c r="N66" s="2"/>
      <c r="O66" s="2"/>
      <c r="P66" s="2"/>
      <c r="Q66" s="2"/>
    </row>
    <row r="67" spans="1:17" ht="30" x14ac:dyDescent="0.25">
      <c r="A67" s="3" t="s">
        <v>3</v>
      </c>
      <c r="B67" s="29" t="s">
        <v>4</v>
      </c>
      <c r="C67" s="15">
        <v>3</v>
      </c>
      <c r="D67" s="5">
        <f t="shared" ref="D67:D71" si="52">IF(A67 = "Tech",C67, 0 )</f>
        <v>3</v>
      </c>
      <c r="E67" s="5">
        <f t="shared" ref="E67:E71" si="53">IF(A67 = "Strat",C67, 0 )</f>
        <v>0</v>
      </c>
      <c r="F67" s="15" t="s">
        <v>61</v>
      </c>
      <c r="G67" s="5">
        <f>IF(AND(F67 = "Yes", A67="Tech"),C67, 0 )</f>
        <v>3</v>
      </c>
      <c r="H67" s="5">
        <f>IF(AND(F67 = "Yes", A67="Strat"),C67, 0 )</f>
        <v>0</v>
      </c>
      <c r="I67" s="28" t="s">
        <v>81</v>
      </c>
      <c r="J67" s="5"/>
      <c r="K67" s="5">
        <f t="shared" ref="K67:K71" si="54">IF(AND(J67 = "Yes", A67="Tech"),I67, 0 )</f>
        <v>0</v>
      </c>
      <c r="L67" s="5">
        <f t="shared" ref="L67:L71" si="55">IF(AND(J67 = "Yes", A67="Strat"),I67, 0 )</f>
        <v>0</v>
      </c>
      <c r="M67" s="5"/>
      <c r="N67" s="5"/>
      <c r="O67" s="5">
        <f t="shared" ref="O67:O71" si="56">IF(AND(N67 = "Yes", A67="Tech"),M67, 0 )</f>
        <v>0</v>
      </c>
      <c r="P67" s="5">
        <f t="shared" ref="P67:P71" si="57">IF(AND(N67 = "Yes", A67="Strat"),M67, 0 )</f>
        <v>0</v>
      </c>
      <c r="Q67" s="5"/>
    </row>
    <row r="68" spans="1:17" x14ac:dyDescent="0.25">
      <c r="A68" s="3" t="s">
        <v>3</v>
      </c>
      <c r="B68" s="29" t="s">
        <v>5</v>
      </c>
      <c r="C68" s="15">
        <v>5</v>
      </c>
      <c r="D68" s="5">
        <f t="shared" si="52"/>
        <v>5</v>
      </c>
      <c r="E68" s="5">
        <f t="shared" si="53"/>
        <v>0</v>
      </c>
      <c r="F68" s="15" t="s">
        <v>61</v>
      </c>
      <c r="G68" s="5">
        <f t="shared" ref="G68:G71" si="58">IF(AND(F68 = "Yes", A68="Tech"),C68, 0 )</f>
        <v>5</v>
      </c>
      <c r="H68" s="5">
        <f t="shared" ref="H68:H71" si="59">IF(AND(F68 = "Yes", A68="Strat"),C68, 0 )</f>
        <v>0</v>
      </c>
      <c r="I68" s="28" t="s">
        <v>82</v>
      </c>
      <c r="J68" s="5"/>
      <c r="K68" s="5">
        <f t="shared" si="54"/>
        <v>0</v>
      </c>
      <c r="L68" s="5">
        <f t="shared" si="55"/>
        <v>0</v>
      </c>
      <c r="M68" s="5"/>
      <c r="N68" s="5"/>
      <c r="O68" s="5">
        <f t="shared" si="56"/>
        <v>0</v>
      </c>
      <c r="P68" s="5">
        <f t="shared" si="57"/>
        <v>0</v>
      </c>
      <c r="Q68" s="5"/>
    </row>
    <row r="69" spans="1:17" x14ac:dyDescent="0.25">
      <c r="A69" s="3" t="s">
        <v>3</v>
      </c>
      <c r="B69" s="28" t="s">
        <v>6</v>
      </c>
      <c r="C69" s="18">
        <v>5</v>
      </c>
      <c r="D69" s="5">
        <f t="shared" si="52"/>
        <v>5</v>
      </c>
      <c r="E69" s="5">
        <f t="shared" si="53"/>
        <v>0</v>
      </c>
      <c r="F69" s="15" t="s">
        <v>61</v>
      </c>
      <c r="G69" s="5">
        <f t="shared" si="58"/>
        <v>5</v>
      </c>
      <c r="H69" s="5">
        <f t="shared" si="59"/>
        <v>0</v>
      </c>
      <c r="I69" s="28" t="s">
        <v>83</v>
      </c>
      <c r="J69" s="5"/>
      <c r="K69" s="5">
        <f t="shared" si="54"/>
        <v>0</v>
      </c>
      <c r="L69" s="5">
        <f t="shared" si="55"/>
        <v>0</v>
      </c>
      <c r="M69" s="5"/>
      <c r="N69" s="5"/>
      <c r="O69" s="5">
        <f t="shared" si="56"/>
        <v>0</v>
      </c>
      <c r="P69" s="5">
        <f t="shared" si="57"/>
        <v>0</v>
      </c>
      <c r="Q69" s="5"/>
    </row>
    <row r="70" spans="1:17" ht="30" x14ac:dyDescent="0.25">
      <c r="A70" s="3" t="s">
        <v>9</v>
      </c>
      <c r="B70" s="29" t="s">
        <v>7</v>
      </c>
      <c r="C70" s="15">
        <v>5</v>
      </c>
      <c r="D70" s="5">
        <f t="shared" si="52"/>
        <v>0</v>
      </c>
      <c r="E70" s="5">
        <f t="shared" si="53"/>
        <v>5</v>
      </c>
      <c r="F70" s="15" t="s">
        <v>61</v>
      </c>
      <c r="G70" s="5">
        <f t="shared" si="58"/>
        <v>0</v>
      </c>
      <c r="H70" s="5">
        <f t="shared" si="59"/>
        <v>5</v>
      </c>
      <c r="I70" s="29" t="s">
        <v>84</v>
      </c>
      <c r="J70" s="5"/>
      <c r="K70" s="5">
        <f t="shared" si="54"/>
        <v>0</v>
      </c>
      <c r="L70" s="5">
        <f t="shared" si="55"/>
        <v>0</v>
      </c>
      <c r="M70" s="5"/>
      <c r="N70" s="5"/>
      <c r="O70" s="5">
        <f t="shared" si="56"/>
        <v>0</v>
      </c>
      <c r="P70" s="5">
        <f t="shared" si="57"/>
        <v>0</v>
      </c>
      <c r="Q70" s="5"/>
    </row>
    <row r="71" spans="1:17" x14ac:dyDescent="0.25">
      <c r="A71" s="3"/>
      <c r="B71" s="29"/>
      <c r="C71" s="15"/>
      <c r="D71" s="5">
        <f t="shared" si="52"/>
        <v>0</v>
      </c>
      <c r="E71" s="5">
        <f t="shared" si="53"/>
        <v>0</v>
      </c>
      <c r="F71" s="15"/>
      <c r="G71" s="5">
        <f t="shared" si="58"/>
        <v>0</v>
      </c>
      <c r="H71" s="5">
        <f t="shared" si="59"/>
        <v>0</v>
      </c>
      <c r="I71" s="30"/>
      <c r="J71" s="5"/>
      <c r="K71" s="5">
        <f t="shared" si="54"/>
        <v>0</v>
      </c>
      <c r="L71" s="5">
        <f t="shared" si="55"/>
        <v>0</v>
      </c>
      <c r="M71" s="5"/>
      <c r="N71" s="5"/>
      <c r="O71" s="5">
        <f t="shared" si="56"/>
        <v>0</v>
      </c>
      <c r="P71" s="5">
        <f t="shared" si="57"/>
        <v>0</v>
      </c>
      <c r="Q71" s="5"/>
    </row>
    <row r="72" spans="1:17" x14ac:dyDescent="0.25">
      <c r="A72" s="3"/>
      <c r="B72" s="29"/>
      <c r="C72" s="15"/>
      <c r="D72" s="5">
        <f t="shared" si="8"/>
        <v>0</v>
      </c>
      <c r="E72" s="5">
        <f t="shared" si="9"/>
        <v>0</v>
      </c>
      <c r="F72" s="15"/>
      <c r="G72" s="5">
        <f t="shared" si="42"/>
        <v>0</v>
      </c>
      <c r="H72" s="5">
        <f t="shared" si="43"/>
        <v>0</v>
      </c>
      <c r="I72" s="30"/>
      <c r="J72" s="5"/>
      <c r="K72" s="5">
        <f t="shared" si="10"/>
        <v>0</v>
      </c>
      <c r="L72" s="5">
        <f t="shared" si="11"/>
        <v>0</v>
      </c>
      <c r="M72" s="5"/>
      <c r="N72" s="5"/>
      <c r="O72" s="5">
        <f t="shared" si="12"/>
        <v>0</v>
      </c>
      <c r="P72" s="5">
        <f t="shared" si="13"/>
        <v>0</v>
      </c>
      <c r="Q72" s="5"/>
    </row>
  </sheetData>
  <mergeCells count="13">
    <mergeCell ref="F1:I1"/>
    <mergeCell ref="J1:M1"/>
    <mergeCell ref="N1:Q1"/>
    <mergeCell ref="A66:I66"/>
    <mergeCell ref="A11:B11"/>
    <mergeCell ref="A4:B4"/>
    <mergeCell ref="A63:I63"/>
    <mergeCell ref="A18:B18"/>
    <mergeCell ref="A27:B27"/>
    <mergeCell ref="A40:B40"/>
    <mergeCell ref="A51:B51"/>
    <mergeCell ref="A58:B58"/>
    <mergeCell ref="A46:B46"/>
  </mergeCells>
  <phoneticPr fontId="9" type="noConversion"/>
  <dataValidations count="3">
    <dataValidation type="list" allowBlank="1" showInputMessage="1" showErrorMessage="1" sqref="O66:P66 K66:L66 A1:A3 A5:A10 A12:A17 A19:A26 A28:A39 B66:I66 A52:A57 A47:A50 A41:A45 A59:A62 O63:P63 K63:L63 A64:A65 B63:I63 A67:A1048576" xr:uid="{C4776901-5973-47AA-934D-F1DA10CB4565}">
      <formula1>CAT_LIST</formula1>
    </dataValidation>
    <dataValidation type="list" allowBlank="1" showInputMessage="1" showErrorMessage="1" sqref="C1:C62 C64:C65 C67:C1048576" xr:uid="{5DF9C7E4-7135-48B6-9DE4-BF47CBA457A8}">
      <formula1>Weights</formula1>
    </dataValidation>
    <dataValidation type="list" allowBlank="1" showInputMessage="1" showErrorMessage="1" sqref="K1:L1 K73:L1048576 O1:P1 O73:P1048576 F1:F62 F64:F65 F67:F1048576 N1:N1048576 J1:J1048576" xr:uid="{0E8AAACC-B2D6-4F89-94FE-AE146BCA724D}">
      <formula1>Question</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f I O P U c l C i G 2 l A A A A 9 Q A A A B I A H A B D b 2 5 m a W c v U G F j a 2 F n Z S 5 4 b W w g o h g A K K A U A A A A A A A A A A A A A A A A A A A A A A A A A A A A h Y + x C s I w G I R f p W R v k k b B U t I U d H C x I A j i G t L Y B t u / 0 q S m 7 + b g I / k K V r T q 5 n j f 3 c H d / X r j 2 d D U w U V 3 1 r S Q o g h T F G h Q b W G g T F H v j m G M M s G 3 U p 1 k q Y M x D D Y Z r E l R 5 d w 5 I c R 7 j / 0 M t 1 1 J G K U R O e S b n a p 0 I 0 M D 1 k l Q G n 1 a x f 8 W E n z / G i M Y j h e Y s T m m n E y M 5 w a + P h v n P t 0 f y F d 9 7 f p O C w 3 h e s n J J D l 5 X x A P U E s D B B Q A A g A I A H y D 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8 g 4 9 R K I p H u A 4 A A A A R A A A A E w A c A E Z v c m 1 1 b G F z L 1 N l Y 3 R p b 2 4 x L m 0 g o h g A K K A U A A A A A A A A A A A A A A A A A A A A A A A A A A A A K 0 5 N L s n M z 1 M I h t C G 1 g B Q S w E C L Q A U A A I A C A B 8 g 4 9 R y U K I b a U A A A D 1 A A A A E g A A A A A A A A A A A A A A A A A A A A A A Q 2 9 u Z m l n L 1 B h Y 2 t h Z 2 U u e G 1 s U E s B A i 0 A F A A C A A g A f I O P U Q / K 6 a u k A A A A 6 Q A A A B M A A A A A A A A A A A A A A A A A 8 Q A A A F t D b 2 5 0 Z W 5 0 X 1 R 5 c G V z X S 5 4 b W x Q S w E C L Q A U A A I A C A B 8 g 4 9 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v v j m g x T l U a 8 0 L y q j u b 1 5 Q A A A A A C A A A A A A A Q Z g A A A A E A A C A A A A D S q / 2 5 f n b H N t Z s Q K i v A 4 M M / B 9 k y 5 W R m 0 Z i 6 B 5 i i k K N V g A A A A A O g A A A A A I A A C A A A A C o L M J q L T k N R 9 6 d r F L c s Z 3 P A X S r l P R 4 w M j u b C v C + d U P 5 1 A A A A A T V 2 + 3 o W 8 a u D 1 h I G k Y s b a E A N K x m K 5 0 R q 0 x G r s R H I e M V G x 0 q f S Y H 0 K T z o U A 5 1 6 F 3 k p w b c q 4 T z c s y k P b g c U i X n c j h 1 t 8 H 0 e K c L M 1 1 P F z G 3 1 C P 0 A A A A C v n j h O C M G J M G / Y s T O g T m 3 m r u C R R U 3 q s s q 1 s a S g i M N l 7 B L r Z G g W f f v Y 8 S x z + G x x / o L U G V C 9 C G T 7 X X k d 8 8 t p W L c g < / D a t a M a s h u p > 
</file>

<file path=customXml/itemProps1.xml><?xml version="1.0" encoding="utf-8"?>
<ds:datastoreItem xmlns:ds="http://schemas.openxmlformats.org/officeDocument/2006/customXml" ds:itemID="{E67B4077-1E19-42F0-A7AE-F4E6F5B0AC1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Requirements</vt:lpstr>
      <vt:lpstr>CAT_LIST</vt:lpstr>
      <vt:lpstr>cATEGOR</vt:lpstr>
      <vt:lpstr>Question</vt:lpstr>
      <vt:lpstr>Weights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Aligned AG</dc:creator>
  <cp:lastModifiedBy>Kallis SurfaceLaptop</cp:lastModifiedBy>
  <dcterms:created xsi:type="dcterms:W3CDTF">2020-12-15T10:22:30Z</dcterms:created>
  <dcterms:modified xsi:type="dcterms:W3CDTF">2020-12-21T13:05:40Z</dcterms:modified>
</cp:coreProperties>
</file>